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⑩実態調（'24～'25）\24-実調\Letter\2024　HP掲載用回答書式（法月さんにアップ依頼）\塗料からのVOＣ排出推計　調査票\"/>
    </mc:Choice>
  </mc:AlternateContent>
  <workbookProtection workbookAlgorithmName="SHA-512" workbookHashValue="NA8hx7fQ94Zv5MjiBB1tLFt4omf95DpcmsMdEiI4gfJmbEZ6PGBpKCluwhjZEfr67zGfQ/0Ng0EJX4gV1ocxWg==" workbookSaltValue="12vlor4mzouN3SRlejyACw==" workbookSpinCount="100000" lockStructure="1"/>
  <bookViews>
    <workbookView xWindow="-120" yWindow="-120" windowWidth="19440" windowHeight="13920" tabRatio="775"/>
  </bookViews>
  <sheets>
    <sheet name="表紙" sheetId="20" r:id="rId1"/>
    <sheet name="販売実績表" sheetId="1" r:id="rId2"/>
    <sheet name="需要分野・建物" sheetId="4" r:id="rId3"/>
    <sheet name="需要分野・建築資材" sheetId="7" r:id="rId4"/>
    <sheet name="需要分野・構造物" sheetId="8" r:id="rId5"/>
    <sheet name="需要分野・船舶" sheetId="9" r:id="rId6"/>
    <sheet name="需要分野・自動車・新" sheetId="10" r:id="rId7"/>
    <sheet name="需要分野・自補修" sheetId="11" r:id="rId8"/>
    <sheet name="需要分野・電気機械" sheetId="12" r:id="rId9"/>
    <sheet name="需要分野・機械" sheetId="13" r:id="rId10"/>
    <sheet name="需要分野・金属製品" sheetId="14" r:id="rId11"/>
    <sheet name="需要分野・木工製品" sheetId="15" r:id="rId12"/>
    <sheet name="需要分野・家庭用" sheetId="16" r:id="rId13"/>
    <sheet name="需要分野・路面標示" sheetId="17" r:id="rId14"/>
    <sheet name="需要分野・その他" sheetId="18" r:id="rId15"/>
    <sheet name="大気放出分" sheetId="5" r:id="rId16"/>
    <sheet name="品目別計" sheetId="19" r:id="rId17"/>
  </sheets>
  <definedNames>
    <definedName name="_xlnm.Print_Area" localSheetId="15">大気放出分!$B$1:$AE$22</definedName>
    <definedName name="_xlnm.Print_Area" localSheetId="1">販売実績表!$A$1:$U$46</definedName>
    <definedName name="_xlnm.Print_Area" localSheetId="0">表紙!$A$1:$K$45</definedName>
  </definedNames>
  <calcPr calcId="152511"/>
</workbook>
</file>

<file path=xl/calcChain.xml><?xml version="1.0" encoding="utf-8"?>
<calcChain xmlns="http://schemas.openxmlformats.org/spreadsheetml/2006/main">
  <c r="C4" i="19" l="1"/>
  <c r="B3" i="5"/>
  <c r="C4" i="18"/>
  <c r="C4" i="17"/>
  <c r="C4" i="16"/>
  <c r="C4" i="15"/>
  <c r="C4" i="14"/>
  <c r="C4" i="13"/>
  <c r="C4" i="12"/>
  <c r="C4" i="11"/>
  <c r="C4" i="10"/>
  <c r="C4" i="9"/>
  <c r="C4" i="8"/>
  <c r="C4" i="7"/>
  <c r="C4" i="4"/>
  <c r="T5" i="1"/>
  <c r="D7" i="19" s="1"/>
  <c r="AB7" i="4"/>
  <c r="D7" i="4"/>
  <c r="L1" i="18"/>
  <c r="D7" i="18"/>
  <c r="AB7" i="18"/>
  <c r="AC7" i="18"/>
  <c r="D8" i="18"/>
  <c r="AB8" i="18"/>
  <c r="AC8" i="18"/>
  <c r="D9" i="18"/>
  <c r="AB9" i="18"/>
  <c r="AC9" i="18"/>
  <c r="D10" i="18"/>
  <c r="AB10" i="18"/>
  <c r="AC10" i="18"/>
  <c r="D11" i="18"/>
  <c r="AB11" i="18"/>
  <c r="AC11" i="18"/>
  <c r="D12" i="18"/>
  <c r="AB12" i="18"/>
  <c r="AC12" i="18"/>
  <c r="D13" i="18"/>
  <c r="AB13" i="18"/>
  <c r="AC13" i="18"/>
  <c r="D14" i="18"/>
  <c r="AB14" i="18"/>
  <c r="AC14" i="18"/>
  <c r="D15" i="18"/>
  <c r="AB15" i="18"/>
  <c r="AC15" i="18"/>
  <c r="D16" i="18"/>
  <c r="AB16" i="18"/>
  <c r="AC16" i="18"/>
  <c r="D17" i="18"/>
  <c r="AB17" i="18"/>
  <c r="AC17" i="18"/>
  <c r="D18" i="18"/>
  <c r="AB18" i="18"/>
  <c r="AC18" i="18"/>
  <c r="D19" i="18"/>
  <c r="AB19" i="18"/>
  <c r="AC19" i="18"/>
  <c r="D20" i="18"/>
  <c r="AB20" i="18"/>
  <c r="AC20" i="18"/>
  <c r="D21" i="18"/>
  <c r="AB21" i="18"/>
  <c r="AC21" i="18"/>
  <c r="D22" i="18"/>
  <c r="AB22" i="18"/>
  <c r="AC22" i="18"/>
  <c r="D23" i="18"/>
  <c r="AB23" i="18"/>
  <c r="AC23" i="18"/>
  <c r="D24" i="18"/>
  <c r="AB24" i="18"/>
  <c r="AC24" i="18"/>
  <c r="D25" i="18"/>
  <c r="AB25" i="18"/>
  <c r="AC25" i="18"/>
  <c r="D26" i="18"/>
  <c r="AB26" i="18"/>
  <c r="AC26" i="18"/>
  <c r="D27" i="18"/>
  <c r="AB27" i="18"/>
  <c r="AC27" i="18"/>
  <c r="D28" i="18"/>
  <c r="AB28" i="18"/>
  <c r="AC28" i="18"/>
  <c r="D29" i="18"/>
  <c r="AB29" i="18"/>
  <c r="AC29" i="18"/>
  <c r="D30" i="18"/>
  <c r="AB30" i="18"/>
  <c r="AC30" i="18"/>
  <c r="D31" i="18"/>
  <c r="AB31" i="18"/>
  <c r="AC31" i="18"/>
  <c r="D32" i="18"/>
  <c r="AB32" i="18"/>
  <c r="AC32" i="18"/>
  <c r="D33" i="18"/>
  <c r="AB33" i="18"/>
  <c r="AC33" i="18"/>
  <c r="D34" i="18"/>
  <c r="AB34" i="18"/>
  <c r="AC34" i="18"/>
  <c r="L1" i="16"/>
  <c r="D7" i="16"/>
  <c r="AB7" i="16"/>
  <c r="AC7" i="16"/>
  <c r="D8" i="16"/>
  <c r="AB8" i="16"/>
  <c r="AC8" i="16"/>
  <c r="D9" i="16"/>
  <c r="AB9" i="16"/>
  <c r="AC9" i="16"/>
  <c r="D10" i="16"/>
  <c r="AB10" i="16"/>
  <c r="AC10" i="16"/>
  <c r="D11" i="16"/>
  <c r="AB11" i="16"/>
  <c r="AC11" i="16"/>
  <c r="D12" i="16"/>
  <c r="AB12" i="16"/>
  <c r="AC12" i="16"/>
  <c r="D13" i="16"/>
  <c r="AB13" i="16"/>
  <c r="AC13" i="16"/>
  <c r="D14" i="16"/>
  <c r="AB14" i="16"/>
  <c r="AC14" i="16"/>
  <c r="D15" i="16"/>
  <c r="AB15" i="16"/>
  <c r="AC15" i="16"/>
  <c r="D16" i="16"/>
  <c r="AB16" i="16"/>
  <c r="AC16" i="16"/>
  <c r="D17" i="16"/>
  <c r="AB17" i="16"/>
  <c r="AC17" i="16"/>
  <c r="D18" i="16"/>
  <c r="AB18" i="16"/>
  <c r="AC18" i="16"/>
  <c r="D19" i="16"/>
  <c r="AB19" i="16"/>
  <c r="AC19" i="16"/>
  <c r="D20" i="16"/>
  <c r="AB20" i="16"/>
  <c r="AC20" i="16"/>
  <c r="D21" i="16"/>
  <c r="AB21" i="16"/>
  <c r="AC21" i="16"/>
  <c r="D22" i="16"/>
  <c r="AB22" i="16"/>
  <c r="AC22" i="16"/>
  <c r="D23" i="16"/>
  <c r="AB23" i="16"/>
  <c r="AC23" i="16"/>
  <c r="D24" i="16"/>
  <c r="AB24" i="16"/>
  <c r="AC24" i="16"/>
  <c r="D25" i="16"/>
  <c r="AB25" i="16"/>
  <c r="AC25" i="16"/>
  <c r="D26" i="16"/>
  <c r="AB26" i="16"/>
  <c r="AC26" i="16"/>
  <c r="D27" i="16"/>
  <c r="AB27" i="16"/>
  <c r="AC27" i="16"/>
  <c r="D28" i="16"/>
  <c r="AB28" i="16"/>
  <c r="AC28" i="16"/>
  <c r="D29" i="16"/>
  <c r="AB29" i="16"/>
  <c r="AC29" i="16"/>
  <c r="D30" i="16"/>
  <c r="AB30" i="16"/>
  <c r="AC30" i="16"/>
  <c r="D31" i="16"/>
  <c r="AB31" i="16"/>
  <c r="AC31" i="16"/>
  <c r="D32" i="16"/>
  <c r="AB32" i="16"/>
  <c r="AC32" i="16"/>
  <c r="D33" i="16"/>
  <c r="AB33" i="16"/>
  <c r="AC33" i="16"/>
  <c r="D34" i="16"/>
  <c r="AB34" i="16"/>
  <c r="AC34" i="16"/>
  <c r="Y36" i="16"/>
  <c r="L1" i="13"/>
  <c r="D7" i="13"/>
  <c r="AB7" i="13"/>
  <c r="AC7" i="13"/>
  <c r="D8" i="13"/>
  <c r="AA36" i="13" s="1"/>
  <c r="Y13" i="5" s="1"/>
  <c r="AB8" i="13"/>
  <c r="AC8" i="13"/>
  <c r="D9" i="13"/>
  <c r="AB9" i="13"/>
  <c r="AC9" i="13"/>
  <c r="D10" i="13"/>
  <c r="AB10" i="13"/>
  <c r="AC10" i="13"/>
  <c r="D11" i="13"/>
  <c r="AB11" i="13"/>
  <c r="AC11" i="13"/>
  <c r="D12" i="13"/>
  <c r="AB12" i="13"/>
  <c r="AC12" i="13"/>
  <c r="D13" i="13"/>
  <c r="AB13" i="13"/>
  <c r="AC13" i="13"/>
  <c r="D14" i="13"/>
  <c r="AB14" i="13"/>
  <c r="AC14" i="13"/>
  <c r="D15" i="13"/>
  <c r="AB15" i="13"/>
  <c r="AC15" i="13"/>
  <c r="D16" i="13"/>
  <c r="AB16" i="13"/>
  <c r="AC16" i="13"/>
  <c r="D17" i="13"/>
  <c r="AB17" i="13"/>
  <c r="AC17" i="13"/>
  <c r="D18" i="13"/>
  <c r="AB18" i="13"/>
  <c r="AC18" i="13"/>
  <c r="D19" i="13"/>
  <c r="AB19" i="13"/>
  <c r="AC19" i="13"/>
  <c r="D20" i="13"/>
  <c r="AB20" i="13"/>
  <c r="AC20" i="13"/>
  <c r="D21" i="13"/>
  <c r="AB21" i="13"/>
  <c r="AC21" i="13"/>
  <c r="D22" i="13"/>
  <c r="AB22" i="13"/>
  <c r="AC22" i="13"/>
  <c r="D23" i="13"/>
  <c r="AB23" i="13"/>
  <c r="AC23" i="13"/>
  <c r="D24" i="13"/>
  <c r="AB24" i="13"/>
  <c r="AC24" i="13"/>
  <c r="D25" i="13"/>
  <c r="AB25" i="13"/>
  <c r="AC25" i="13"/>
  <c r="D26" i="13"/>
  <c r="AB26" i="13"/>
  <c r="AC26" i="13"/>
  <c r="D27" i="13"/>
  <c r="AB27" i="13"/>
  <c r="AC27" i="13"/>
  <c r="D28" i="13"/>
  <c r="AB28" i="13"/>
  <c r="AC28" i="13"/>
  <c r="D29" i="13"/>
  <c r="AB29" i="13"/>
  <c r="AC29" i="13"/>
  <c r="D30" i="13"/>
  <c r="AB30" i="13"/>
  <c r="AC30" i="13"/>
  <c r="D31" i="13"/>
  <c r="AB31" i="13"/>
  <c r="AC31" i="13"/>
  <c r="D32" i="13"/>
  <c r="AB32" i="13"/>
  <c r="AC32" i="13"/>
  <c r="D33" i="13"/>
  <c r="AB33" i="13"/>
  <c r="AC33" i="13"/>
  <c r="D34" i="13"/>
  <c r="AB34" i="13"/>
  <c r="AC34" i="13"/>
  <c r="L1" i="14"/>
  <c r="D7" i="14"/>
  <c r="AB7" i="14"/>
  <c r="AC7" i="14"/>
  <c r="D8" i="14"/>
  <c r="U8" i="19" s="1"/>
  <c r="AB8" i="14"/>
  <c r="AC8" i="14"/>
  <c r="D9" i="14"/>
  <c r="AB9" i="14"/>
  <c r="AC9" i="14"/>
  <c r="D10" i="14"/>
  <c r="J10" i="19" s="1"/>
  <c r="AB10" i="14"/>
  <c r="AC10" i="14"/>
  <c r="D11" i="14"/>
  <c r="AB11" i="14"/>
  <c r="AC11" i="14"/>
  <c r="D12" i="14"/>
  <c r="AB12" i="14"/>
  <c r="AC12" i="14"/>
  <c r="D13" i="14"/>
  <c r="AB13" i="14"/>
  <c r="AC13" i="14"/>
  <c r="D14" i="14"/>
  <c r="AB14" i="14"/>
  <c r="AC14" i="14"/>
  <c r="D15" i="14"/>
  <c r="AB15" i="14"/>
  <c r="AC15" i="14"/>
  <c r="D16" i="14"/>
  <c r="AB16" i="14"/>
  <c r="AC16" i="14"/>
  <c r="D17" i="14"/>
  <c r="AB17" i="14"/>
  <c r="AC17" i="14"/>
  <c r="D18" i="14"/>
  <c r="AB18" i="14"/>
  <c r="AC18" i="14"/>
  <c r="D19" i="14"/>
  <c r="AB19" i="14"/>
  <c r="AC19" i="14"/>
  <c r="D20" i="14"/>
  <c r="AB20" i="14"/>
  <c r="AC20" i="14"/>
  <c r="D21" i="14"/>
  <c r="AB21" i="14"/>
  <c r="AC21" i="14"/>
  <c r="D22" i="14"/>
  <c r="AB22" i="14"/>
  <c r="AC22" i="14"/>
  <c r="D23" i="14"/>
  <c r="AB23" i="14"/>
  <c r="AC23" i="14"/>
  <c r="D24" i="14"/>
  <c r="AB24" i="14"/>
  <c r="AC24" i="14"/>
  <c r="D25" i="14"/>
  <c r="AB25" i="14"/>
  <c r="AC25" i="14"/>
  <c r="D26" i="14"/>
  <c r="AB26" i="14"/>
  <c r="AC26" i="14"/>
  <c r="D27" i="14"/>
  <c r="AB27" i="14"/>
  <c r="AC27" i="14"/>
  <c r="D28" i="14"/>
  <c r="AB28" i="14"/>
  <c r="AC28" i="14"/>
  <c r="D29" i="14"/>
  <c r="AB29" i="14"/>
  <c r="AC29" i="14"/>
  <c r="D30" i="14"/>
  <c r="AB30" i="14"/>
  <c r="AC30" i="14"/>
  <c r="D31" i="14"/>
  <c r="AB31" i="14"/>
  <c r="AC31" i="14"/>
  <c r="D32" i="14"/>
  <c r="AB32" i="14"/>
  <c r="AC32" i="14"/>
  <c r="D33" i="14"/>
  <c r="AB33" i="14"/>
  <c r="AC33" i="14"/>
  <c r="D34" i="14"/>
  <c r="AB34" i="14"/>
  <c r="AC34" i="14"/>
  <c r="L1" i="7"/>
  <c r="D7" i="7"/>
  <c r="AB7" i="7"/>
  <c r="AC7" i="7"/>
  <c r="D8" i="7"/>
  <c r="AB8" i="7"/>
  <c r="AC8" i="7"/>
  <c r="D9" i="7"/>
  <c r="AB9" i="7"/>
  <c r="AC9" i="7"/>
  <c r="D10" i="7"/>
  <c r="AB10" i="7"/>
  <c r="AC10" i="7"/>
  <c r="D11" i="7"/>
  <c r="AB11" i="7"/>
  <c r="AC11" i="7"/>
  <c r="D12" i="7"/>
  <c r="AB12" i="7"/>
  <c r="AC12" i="7"/>
  <c r="D13" i="7"/>
  <c r="AB13" i="7"/>
  <c r="AC13" i="7"/>
  <c r="D14" i="7"/>
  <c r="AB14" i="7"/>
  <c r="AC14" i="7"/>
  <c r="D15" i="7"/>
  <c r="AB15" i="7"/>
  <c r="AC15" i="7"/>
  <c r="D16" i="7"/>
  <c r="AB16" i="7"/>
  <c r="AC16" i="7"/>
  <c r="D17" i="7"/>
  <c r="AB17" i="7"/>
  <c r="AC17" i="7"/>
  <c r="D18" i="7"/>
  <c r="AB18" i="7"/>
  <c r="AC18" i="7"/>
  <c r="D19" i="7"/>
  <c r="AB19" i="7"/>
  <c r="AC19" i="7"/>
  <c r="D20" i="7"/>
  <c r="AB20" i="7"/>
  <c r="AC20" i="7"/>
  <c r="D21" i="7"/>
  <c r="AB21" i="7"/>
  <c r="AC21" i="7"/>
  <c r="D22" i="7"/>
  <c r="AB22" i="7"/>
  <c r="AC22" i="7"/>
  <c r="D23" i="7"/>
  <c r="AB23" i="7"/>
  <c r="AC23" i="7"/>
  <c r="D24" i="7"/>
  <c r="AB24" i="7"/>
  <c r="AC24" i="7"/>
  <c r="D25" i="7"/>
  <c r="AB25" i="7"/>
  <c r="AC25" i="7"/>
  <c r="D26" i="7"/>
  <c r="AB26" i="7"/>
  <c r="AC26" i="7"/>
  <c r="D27" i="7"/>
  <c r="AB27" i="7"/>
  <c r="AC27" i="7"/>
  <c r="D28" i="7"/>
  <c r="AB28" i="7"/>
  <c r="AC28" i="7"/>
  <c r="D29" i="7"/>
  <c r="AB29" i="7"/>
  <c r="AC29" i="7"/>
  <c r="D30" i="7"/>
  <c r="AB30" i="7"/>
  <c r="AC30" i="7"/>
  <c r="D31" i="7"/>
  <c r="AB31" i="7"/>
  <c r="AC31" i="7"/>
  <c r="D32" i="7"/>
  <c r="AB32" i="7"/>
  <c r="AC32" i="7"/>
  <c r="D33" i="7"/>
  <c r="AB33" i="7"/>
  <c r="AC33" i="7"/>
  <c r="D34" i="7"/>
  <c r="AB34" i="7"/>
  <c r="AC34" i="7"/>
  <c r="L1" i="4"/>
  <c r="AC7" i="4"/>
  <c r="D8" i="4"/>
  <c r="I36" i="4" s="1"/>
  <c r="AB8" i="4"/>
  <c r="AC8" i="4"/>
  <c r="D9" i="4"/>
  <c r="AB9" i="4"/>
  <c r="AC9" i="4"/>
  <c r="D10" i="4"/>
  <c r="AB10" i="4"/>
  <c r="AC10" i="4"/>
  <c r="D11" i="4"/>
  <c r="AB11" i="4"/>
  <c r="AC11" i="4"/>
  <c r="D12" i="4"/>
  <c r="AB12" i="4"/>
  <c r="AC12" i="4"/>
  <c r="D13" i="4"/>
  <c r="AB13" i="4"/>
  <c r="AC13" i="4"/>
  <c r="D14" i="4"/>
  <c r="AB14" i="4"/>
  <c r="AC14" i="4"/>
  <c r="D15" i="4"/>
  <c r="AB15" i="4"/>
  <c r="AC15" i="4"/>
  <c r="D16" i="4"/>
  <c r="AB16" i="4"/>
  <c r="AC16" i="4"/>
  <c r="D17" i="4"/>
  <c r="AB17" i="4"/>
  <c r="AC17" i="4"/>
  <c r="D18" i="4"/>
  <c r="AB18" i="4"/>
  <c r="AC18" i="4"/>
  <c r="D19" i="4"/>
  <c r="AB19" i="4"/>
  <c r="AC19" i="4"/>
  <c r="D20" i="4"/>
  <c r="AB20" i="4"/>
  <c r="AC20" i="4"/>
  <c r="D21" i="4"/>
  <c r="AB21" i="4"/>
  <c r="AC21" i="4"/>
  <c r="D22" i="4"/>
  <c r="AB22" i="4"/>
  <c r="AC22" i="4"/>
  <c r="D23" i="4"/>
  <c r="AB23" i="4"/>
  <c r="AC23" i="4"/>
  <c r="D24" i="4"/>
  <c r="AB24" i="4"/>
  <c r="AC24" i="4"/>
  <c r="D25" i="4"/>
  <c r="AB25" i="4"/>
  <c r="AC25" i="4"/>
  <c r="D26" i="4"/>
  <c r="AB26" i="4"/>
  <c r="AC26" i="4"/>
  <c r="D27" i="4"/>
  <c r="AB27" i="4"/>
  <c r="AC27" i="4"/>
  <c r="D28" i="4"/>
  <c r="AB28" i="4"/>
  <c r="AC28" i="4"/>
  <c r="D29" i="4"/>
  <c r="AB29" i="4"/>
  <c r="AC29" i="4"/>
  <c r="D30" i="4"/>
  <c r="AB30" i="4"/>
  <c r="AC30" i="4"/>
  <c r="D31" i="4"/>
  <c r="AB31" i="4"/>
  <c r="AC31" i="4"/>
  <c r="D32" i="4"/>
  <c r="AB32" i="4"/>
  <c r="AC32" i="4"/>
  <c r="D33" i="4"/>
  <c r="AB33" i="4"/>
  <c r="AC33" i="4"/>
  <c r="D34" i="4"/>
  <c r="AB34" i="4"/>
  <c r="AC34" i="4"/>
  <c r="L1" i="8"/>
  <c r="D7" i="8"/>
  <c r="AB7" i="8"/>
  <c r="AC7" i="8"/>
  <c r="D8" i="8"/>
  <c r="AB8" i="8"/>
  <c r="AC8" i="8"/>
  <c r="D9" i="8"/>
  <c r="AB9" i="8"/>
  <c r="AC9" i="8"/>
  <c r="D10" i="8"/>
  <c r="AB10" i="8"/>
  <c r="AC10" i="8"/>
  <c r="D11" i="8"/>
  <c r="AB11" i="8"/>
  <c r="AC11" i="8"/>
  <c r="D12" i="8"/>
  <c r="AB12" i="8"/>
  <c r="AC12" i="8"/>
  <c r="D13" i="8"/>
  <c r="AB13" i="8"/>
  <c r="AC13" i="8"/>
  <c r="D14" i="8"/>
  <c r="AB14" i="8"/>
  <c r="AC14" i="8"/>
  <c r="D15" i="8"/>
  <c r="AB15" i="8"/>
  <c r="AC15" i="8"/>
  <c r="D16" i="8"/>
  <c r="AB16" i="8"/>
  <c r="AC16" i="8"/>
  <c r="D17" i="8"/>
  <c r="AB17" i="8"/>
  <c r="AC17" i="8"/>
  <c r="D18" i="8"/>
  <c r="AB18" i="8"/>
  <c r="AC18" i="8"/>
  <c r="D19" i="8"/>
  <c r="V19" i="19" s="1"/>
  <c r="AB19" i="8"/>
  <c r="AC19" i="8"/>
  <c r="D20" i="8"/>
  <c r="AB20" i="8"/>
  <c r="AC20" i="8"/>
  <c r="D21" i="8"/>
  <c r="O21" i="19" s="1"/>
  <c r="AB21" i="8"/>
  <c r="AC21" i="8"/>
  <c r="D22" i="8"/>
  <c r="AB22" i="8"/>
  <c r="AC22" i="8"/>
  <c r="D23" i="8"/>
  <c r="AB23" i="8"/>
  <c r="AC23" i="8"/>
  <c r="D24" i="8"/>
  <c r="AB24" i="8"/>
  <c r="AC24" i="8"/>
  <c r="D25" i="8"/>
  <c r="AB25" i="8"/>
  <c r="AC25" i="8"/>
  <c r="D26" i="8"/>
  <c r="AB26" i="8"/>
  <c r="AC26" i="8"/>
  <c r="D27" i="8"/>
  <c r="AB27" i="8"/>
  <c r="AC27" i="8"/>
  <c r="D28" i="8"/>
  <c r="AB28" i="8"/>
  <c r="AC28" i="8"/>
  <c r="D29" i="8"/>
  <c r="AB29" i="8"/>
  <c r="AC29" i="8"/>
  <c r="D30" i="8"/>
  <c r="AB30" i="8"/>
  <c r="AC30" i="8"/>
  <c r="D31" i="8"/>
  <c r="AB31" i="8"/>
  <c r="AC31" i="8"/>
  <c r="D32" i="8"/>
  <c r="AB32" i="8"/>
  <c r="AC32" i="8"/>
  <c r="D33" i="8"/>
  <c r="AB33" i="8"/>
  <c r="AC33" i="8"/>
  <c r="D34" i="8"/>
  <c r="AB34" i="8"/>
  <c r="AC34" i="8"/>
  <c r="L1" i="10"/>
  <c r="D7" i="10"/>
  <c r="AB7" i="10"/>
  <c r="AC7" i="10"/>
  <c r="D8" i="10"/>
  <c r="AB8" i="10"/>
  <c r="AC8" i="10"/>
  <c r="D9" i="10"/>
  <c r="AB9" i="10"/>
  <c r="AC9" i="10"/>
  <c r="D10" i="10"/>
  <c r="AB10" i="10"/>
  <c r="AC10" i="10"/>
  <c r="D11" i="10"/>
  <c r="AB11" i="10"/>
  <c r="AC11" i="10"/>
  <c r="D12" i="10"/>
  <c r="AB12" i="10"/>
  <c r="AC12" i="10"/>
  <c r="D13" i="10"/>
  <c r="AB13" i="10"/>
  <c r="AC13" i="10"/>
  <c r="D14" i="10"/>
  <c r="AB14" i="10"/>
  <c r="AC14" i="10"/>
  <c r="D15" i="10"/>
  <c r="AB15" i="10"/>
  <c r="AC15" i="10"/>
  <c r="D16" i="10"/>
  <c r="AB16" i="10"/>
  <c r="AC16" i="10"/>
  <c r="D17" i="10"/>
  <c r="AB17" i="10"/>
  <c r="AC17" i="10"/>
  <c r="D18" i="10"/>
  <c r="AB18" i="10"/>
  <c r="AC18" i="10"/>
  <c r="D19" i="10"/>
  <c r="AB19" i="10"/>
  <c r="AC19" i="10"/>
  <c r="D20" i="10"/>
  <c r="AB20" i="10"/>
  <c r="AC20" i="10"/>
  <c r="D21" i="10"/>
  <c r="AB21" i="10"/>
  <c r="AC21" i="10"/>
  <c r="D22" i="10"/>
  <c r="AB22" i="10"/>
  <c r="AC22" i="10"/>
  <c r="D23" i="10"/>
  <c r="AB23" i="10"/>
  <c r="AC23" i="10"/>
  <c r="D24" i="10"/>
  <c r="AB24" i="10"/>
  <c r="AC24" i="10"/>
  <c r="D25" i="10"/>
  <c r="AB25" i="10"/>
  <c r="AC25" i="10"/>
  <c r="D26" i="10"/>
  <c r="AB26" i="10"/>
  <c r="AC26" i="10"/>
  <c r="D27" i="10"/>
  <c r="AB27" i="10"/>
  <c r="AC27" i="10"/>
  <c r="D28" i="10"/>
  <c r="AB28" i="10"/>
  <c r="AC28" i="10"/>
  <c r="D29" i="10"/>
  <c r="AB29" i="10"/>
  <c r="AC29" i="10"/>
  <c r="D30" i="10"/>
  <c r="AB30" i="10"/>
  <c r="AC30" i="10"/>
  <c r="D31" i="10"/>
  <c r="AB31" i="10"/>
  <c r="AC31" i="10"/>
  <c r="D32" i="10"/>
  <c r="AB32" i="10"/>
  <c r="AC32" i="10"/>
  <c r="D33" i="10"/>
  <c r="AB33" i="10"/>
  <c r="AC33" i="10"/>
  <c r="D34" i="10"/>
  <c r="AB34" i="10"/>
  <c r="AC34" i="10"/>
  <c r="L1" i="11"/>
  <c r="D7" i="11"/>
  <c r="AB7" i="11"/>
  <c r="AC7" i="11"/>
  <c r="D8" i="11"/>
  <c r="AB8" i="11"/>
  <c r="AC8" i="11"/>
  <c r="D9" i="11"/>
  <c r="AB9" i="11"/>
  <c r="AC9" i="11"/>
  <c r="D10" i="11"/>
  <c r="AB10" i="11"/>
  <c r="AC10" i="11"/>
  <c r="D11" i="11"/>
  <c r="AB11" i="11"/>
  <c r="AC11" i="11"/>
  <c r="D12" i="11"/>
  <c r="AB12" i="11"/>
  <c r="AC12" i="11"/>
  <c r="D13" i="11"/>
  <c r="AB13" i="11"/>
  <c r="AC13" i="11"/>
  <c r="D14" i="11"/>
  <c r="AB14" i="11"/>
  <c r="AC14" i="11"/>
  <c r="D15" i="11"/>
  <c r="AB15" i="11"/>
  <c r="AC15" i="11"/>
  <c r="D16" i="11"/>
  <c r="AB16" i="11"/>
  <c r="AC16" i="11"/>
  <c r="D17" i="11"/>
  <c r="AB17" i="11"/>
  <c r="AC17" i="11"/>
  <c r="D18" i="11"/>
  <c r="AB18" i="11"/>
  <c r="AC18" i="11"/>
  <c r="D19" i="11"/>
  <c r="AB19" i="11"/>
  <c r="AC19" i="11"/>
  <c r="D20" i="11"/>
  <c r="AB20" i="11"/>
  <c r="AC20" i="11"/>
  <c r="D21" i="11"/>
  <c r="AB21" i="11"/>
  <c r="AC21" i="11"/>
  <c r="D22" i="11"/>
  <c r="AB22" i="11"/>
  <c r="AC22" i="11"/>
  <c r="D23" i="11"/>
  <c r="AB23" i="11"/>
  <c r="AC23" i="11"/>
  <c r="D24" i="11"/>
  <c r="AB24" i="11"/>
  <c r="AC24" i="11"/>
  <c r="D25" i="11"/>
  <c r="AB25" i="11"/>
  <c r="AC25" i="11"/>
  <c r="D26" i="11"/>
  <c r="AB26" i="11"/>
  <c r="AC26" i="11"/>
  <c r="D27" i="11"/>
  <c r="AB27" i="11"/>
  <c r="AC27" i="11"/>
  <c r="D28" i="11"/>
  <c r="AB28" i="11"/>
  <c r="AC28" i="11"/>
  <c r="D29" i="11"/>
  <c r="AB29" i="11"/>
  <c r="AC29" i="11"/>
  <c r="D30" i="11"/>
  <c r="AB30" i="11"/>
  <c r="AC30" i="11"/>
  <c r="D31" i="11"/>
  <c r="AB31" i="11"/>
  <c r="AC31" i="11"/>
  <c r="D32" i="11"/>
  <c r="AB32" i="11"/>
  <c r="AC32" i="11"/>
  <c r="D33" i="11"/>
  <c r="AB33" i="11"/>
  <c r="AC33" i="11"/>
  <c r="D34" i="11"/>
  <c r="AB34" i="11"/>
  <c r="AC34" i="11"/>
  <c r="L1" i="9"/>
  <c r="D7" i="9"/>
  <c r="AB7" i="9"/>
  <c r="AC7" i="9"/>
  <c r="D8" i="9"/>
  <c r="AB8" i="9"/>
  <c r="AC8" i="9"/>
  <c r="D9" i="9"/>
  <c r="AB9" i="9"/>
  <c r="AC9" i="9"/>
  <c r="D10" i="9"/>
  <c r="AB10" i="9"/>
  <c r="AC10" i="9"/>
  <c r="D11" i="9"/>
  <c r="AB11" i="9"/>
  <c r="AC11" i="9"/>
  <c r="D12" i="9"/>
  <c r="AB12" i="9"/>
  <c r="AC12" i="9"/>
  <c r="D13" i="9"/>
  <c r="AB13" i="9"/>
  <c r="AC13" i="9"/>
  <c r="D14" i="9"/>
  <c r="AB14" i="9"/>
  <c r="AC14" i="9"/>
  <c r="D15" i="9"/>
  <c r="AB15" i="9"/>
  <c r="AC15" i="9"/>
  <c r="D16" i="9"/>
  <c r="Q16" i="19"/>
  <c r="AB16" i="9"/>
  <c r="AC16" i="9"/>
  <c r="D17" i="9"/>
  <c r="AB17" i="9"/>
  <c r="AC17" i="9"/>
  <c r="D18" i="9"/>
  <c r="AB18" i="9"/>
  <c r="AC18" i="9"/>
  <c r="D19" i="9"/>
  <c r="AB19" i="9"/>
  <c r="AC19" i="9"/>
  <c r="D20" i="9"/>
  <c r="AB20" i="9"/>
  <c r="AC20" i="9"/>
  <c r="D21" i="9"/>
  <c r="AB21" i="9"/>
  <c r="AC21" i="9"/>
  <c r="D22" i="9"/>
  <c r="AB22" i="9"/>
  <c r="AC22" i="9"/>
  <c r="D23" i="9"/>
  <c r="AB23" i="9"/>
  <c r="AC23" i="9"/>
  <c r="D24" i="9"/>
  <c r="AB24" i="9"/>
  <c r="AC24" i="9"/>
  <c r="D25" i="9"/>
  <c r="AB25" i="9"/>
  <c r="AC25" i="9"/>
  <c r="D26" i="9"/>
  <c r="AB26" i="9"/>
  <c r="AC26" i="9"/>
  <c r="D27" i="9"/>
  <c r="AB27" i="9"/>
  <c r="AC27" i="9"/>
  <c r="D28" i="9"/>
  <c r="AB28" i="9"/>
  <c r="AC28" i="9"/>
  <c r="D29" i="9"/>
  <c r="AB29" i="9"/>
  <c r="AC29" i="9"/>
  <c r="D30" i="9"/>
  <c r="AB30" i="9"/>
  <c r="AC30" i="9"/>
  <c r="D31" i="9"/>
  <c r="AB31" i="9"/>
  <c r="AC31" i="9"/>
  <c r="D32" i="9"/>
  <c r="AB32" i="9"/>
  <c r="AC32" i="9"/>
  <c r="D33" i="9"/>
  <c r="AB33" i="9"/>
  <c r="AC33" i="9"/>
  <c r="D34" i="9"/>
  <c r="AB34" i="9"/>
  <c r="AC34" i="9"/>
  <c r="L1" i="12"/>
  <c r="D7" i="12"/>
  <c r="AB7" i="12"/>
  <c r="AC7" i="12"/>
  <c r="D8" i="12"/>
  <c r="G36" i="12"/>
  <c r="E12" i="5" s="1"/>
  <c r="AB8" i="12"/>
  <c r="AC8" i="12"/>
  <c r="D9" i="12"/>
  <c r="AB9" i="12"/>
  <c r="AC9" i="12"/>
  <c r="D10" i="12"/>
  <c r="AB10" i="12"/>
  <c r="AC10" i="12"/>
  <c r="D11" i="12"/>
  <c r="AB11" i="12"/>
  <c r="AC11" i="12"/>
  <c r="D12" i="12"/>
  <c r="AB12" i="12"/>
  <c r="AC12" i="12"/>
  <c r="D13" i="12"/>
  <c r="AB13" i="12"/>
  <c r="AC13" i="12"/>
  <c r="D14" i="12"/>
  <c r="AB14" i="12"/>
  <c r="AC14" i="12"/>
  <c r="D15" i="12"/>
  <c r="AB15" i="12"/>
  <c r="AC15" i="12"/>
  <c r="D16" i="12"/>
  <c r="AB16" i="12"/>
  <c r="AC16" i="12"/>
  <c r="D17" i="12"/>
  <c r="AB17" i="12"/>
  <c r="AC17" i="12"/>
  <c r="D18" i="12"/>
  <c r="AB18" i="12"/>
  <c r="AC18" i="12"/>
  <c r="D19" i="12"/>
  <c r="AB19" i="12"/>
  <c r="AC19" i="12"/>
  <c r="D20" i="12"/>
  <c r="AB20" i="12"/>
  <c r="AC20" i="12"/>
  <c r="D21" i="12"/>
  <c r="AB21" i="12"/>
  <c r="AC21" i="12"/>
  <c r="D22" i="12"/>
  <c r="AB22" i="12"/>
  <c r="AC22" i="12"/>
  <c r="D23" i="12"/>
  <c r="AB23" i="12"/>
  <c r="AC23" i="12"/>
  <c r="D24" i="12"/>
  <c r="AB24" i="12"/>
  <c r="AC24" i="12"/>
  <c r="D25" i="12"/>
  <c r="AB25" i="12"/>
  <c r="AC25" i="12"/>
  <c r="D26" i="12"/>
  <c r="AB26" i="12"/>
  <c r="AC26" i="12"/>
  <c r="D27" i="12"/>
  <c r="AB27" i="12"/>
  <c r="AC27" i="12"/>
  <c r="D28" i="12"/>
  <c r="AB28" i="12"/>
  <c r="AC28" i="12"/>
  <c r="D29" i="12"/>
  <c r="AB29" i="12"/>
  <c r="AC29" i="12"/>
  <c r="D30" i="12"/>
  <c r="AB30" i="12"/>
  <c r="AC30" i="12"/>
  <c r="D31" i="12"/>
  <c r="AB31" i="12"/>
  <c r="AC31" i="12"/>
  <c r="D32" i="12"/>
  <c r="AB32" i="12"/>
  <c r="AC32" i="12"/>
  <c r="D33" i="12"/>
  <c r="AB33" i="12"/>
  <c r="AC33" i="12"/>
  <c r="D34" i="12"/>
  <c r="AB34" i="12"/>
  <c r="AC34" i="12"/>
  <c r="L1" i="15"/>
  <c r="D7" i="15"/>
  <c r="AB7" i="15"/>
  <c r="AC7" i="15"/>
  <c r="D8" i="15"/>
  <c r="AB8" i="15"/>
  <c r="AC8" i="15"/>
  <c r="D9" i="15"/>
  <c r="AB9" i="15"/>
  <c r="AC9" i="15"/>
  <c r="D10" i="15"/>
  <c r="AB10" i="15"/>
  <c r="AC10" i="15"/>
  <c r="D11" i="15"/>
  <c r="AB11" i="15"/>
  <c r="AC11" i="15"/>
  <c r="D12" i="15"/>
  <c r="AB12" i="15"/>
  <c r="AC12" i="15"/>
  <c r="D13" i="15"/>
  <c r="AB13" i="15"/>
  <c r="AC13" i="15"/>
  <c r="D14" i="15"/>
  <c r="AB14" i="15"/>
  <c r="AC14" i="15"/>
  <c r="D15" i="15"/>
  <c r="AB15" i="15"/>
  <c r="AC15" i="15"/>
  <c r="D16" i="15"/>
  <c r="AB16" i="15"/>
  <c r="AC16" i="15"/>
  <c r="D17" i="15"/>
  <c r="AB17" i="15"/>
  <c r="AC17" i="15"/>
  <c r="D18" i="15"/>
  <c r="AB18" i="15"/>
  <c r="AC18" i="15"/>
  <c r="D19" i="15"/>
  <c r="AB19" i="15"/>
  <c r="AC19" i="15"/>
  <c r="D20" i="15"/>
  <c r="AB20" i="15"/>
  <c r="AC20" i="15"/>
  <c r="D21" i="15"/>
  <c r="AB21" i="15"/>
  <c r="AC21" i="15"/>
  <c r="D22" i="15"/>
  <c r="AB22" i="15"/>
  <c r="AC22" i="15"/>
  <c r="D23" i="15"/>
  <c r="AB23" i="15"/>
  <c r="AC23" i="15"/>
  <c r="D24" i="15"/>
  <c r="AB24" i="15"/>
  <c r="AC24" i="15"/>
  <c r="D25" i="15"/>
  <c r="AB25" i="15"/>
  <c r="AC25" i="15"/>
  <c r="D26" i="15"/>
  <c r="AB26" i="15"/>
  <c r="AC26" i="15"/>
  <c r="D27" i="15"/>
  <c r="AB27" i="15"/>
  <c r="AC27" i="15"/>
  <c r="D28" i="15"/>
  <c r="AB28" i="15"/>
  <c r="AC28" i="15"/>
  <c r="D29" i="15"/>
  <c r="AB29" i="15"/>
  <c r="AC29" i="15"/>
  <c r="D30" i="15"/>
  <c r="AB30" i="15"/>
  <c r="AC30" i="15"/>
  <c r="D31" i="15"/>
  <c r="AB31" i="15"/>
  <c r="AC31" i="15"/>
  <c r="D32" i="15"/>
  <c r="AB32" i="15"/>
  <c r="AC32" i="15"/>
  <c r="D33" i="15"/>
  <c r="AB33" i="15"/>
  <c r="AC33" i="15"/>
  <c r="D34" i="15"/>
  <c r="AB34" i="15"/>
  <c r="AC34" i="15"/>
  <c r="L1" i="17"/>
  <c r="D7" i="17"/>
  <c r="AB7" i="17"/>
  <c r="AC7" i="17"/>
  <c r="D8" i="17"/>
  <c r="AB8" i="17"/>
  <c r="AC8" i="17"/>
  <c r="D9" i="17"/>
  <c r="AA9" i="19" s="1"/>
  <c r="AB9" i="17"/>
  <c r="AC9" i="17"/>
  <c r="D10" i="17"/>
  <c r="AB10" i="17"/>
  <c r="AC10" i="17"/>
  <c r="D11" i="17"/>
  <c r="R11" i="19" s="1"/>
  <c r="AB11" i="17"/>
  <c r="AC11" i="17"/>
  <c r="D12" i="17"/>
  <c r="AB12" i="17"/>
  <c r="AC12" i="17"/>
  <c r="D13" i="17"/>
  <c r="AB13" i="17"/>
  <c r="AC13" i="17"/>
  <c r="D14" i="17"/>
  <c r="AB14" i="17"/>
  <c r="AC14" i="17"/>
  <c r="D15" i="17"/>
  <c r="AB15" i="17"/>
  <c r="AC15" i="17"/>
  <c r="D16" i="17"/>
  <c r="AB16" i="17"/>
  <c r="AC16" i="17"/>
  <c r="D17" i="17"/>
  <c r="AB17" i="17"/>
  <c r="AC17" i="17"/>
  <c r="D18" i="17"/>
  <c r="AB18" i="17"/>
  <c r="AC18" i="17"/>
  <c r="D19" i="17"/>
  <c r="AB19" i="17"/>
  <c r="AC19" i="17"/>
  <c r="D20" i="17"/>
  <c r="AB20" i="17"/>
  <c r="AC20" i="17"/>
  <c r="D21" i="17"/>
  <c r="AB21" i="17"/>
  <c r="AC21" i="17"/>
  <c r="D22" i="17"/>
  <c r="AB22" i="17"/>
  <c r="AC22" i="17"/>
  <c r="D23" i="17"/>
  <c r="AB23" i="17"/>
  <c r="AC23" i="17"/>
  <c r="D24" i="17"/>
  <c r="AB24" i="17"/>
  <c r="AC24" i="17"/>
  <c r="D25" i="17"/>
  <c r="AB25" i="17"/>
  <c r="AC25" i="17"/>
  <c r="D26" i="17"/>
  <c r="AB26" i="17"/>
  <c r="AC26" i="17"/>
  <c r="D27" i="17"/>
  <c r="AB27" i="17"/>
  <c r="AC27" i="17"/>
  <c r="D28" i="17"/>
  <c r="AB28" i="17"/>
  <c r="AC28" i="17"/>
  <c r="D29" i="17"/>
  <c r="AB29" i="17"/>
  <c r="AC29" i="17"/>
  <c r="D30" i="17"/>
  <c r="AB30" i="17"/>
  <c r="AC30" i="17"/>
  <c r="D31" i="17"/>
  <c r="AB31" i="17"/>
  <c r="AC31" i="17"/>
  <c r="D32" i="17"/>
  <c r="AB32" i="17"/>
  <c r="AC32" i="17"/>
  <c r="D33" i="17"/>
  <c r="AB33" i="17"/>
  <c r="AC33" i="17"/>
  <c r="D34" i="17"/>
  <c r="AB34" i="17"/>
  <c r="AC34" i="17"/>
  <c r="M1" i="5"/>
  <c r="W16" i="5"/>
  <c r="T6" i="1"/>
  <c r="V6" i="1" s="1"/>
  <c r="T7" i="1"/>
  <c r="V7" i="1"/>
  <c r="T8" i="1"/>
  <c r="V8" i="1"/>
  <c r="T9" i="1"/>
  <c r="T10" i="1"/>
  <c r="T11" i="1"/>
  <c r="V11" i="1"/>
  <c r="T12" i="1"/>
  <c r="V12" i="1"/>
  <c r="T13" i="1"/>
  <c r="D15" i="19" s="1"/>
  <c r="T14" i="1"/>
  <c r="T15" i="1"/>
  <c r="T16" i="1"/>
  <c r="D18" i="19" s="1"/>
  <c r="T17" i="1"/>
  <c r="T18" i="1"/>
  <c r="V18" i="1"/>
  <c r="T19" i="1"/>
  <c r="T20" i="1"/>
  <c r="T21" i="1"/>
  <c r="T22" i="1"/>
  <c r="T23" i="1"/>
  <c r="D25" i="19"/>
  <c r="T24" i="1"/>
  <c r="D26" i="19"/>
  <c r="F25" i="1"/>
  <c r="G25" i="1"/>
  <c r="H25" i="1"/>
  <c r="I25" i="1"/>
  <c r="J25" i="1"/>
  <c r="K25" i="1"/>
  <c r="L25" i="1"/>
  <c r="M25" i="1"/>
  <c r="N25" i="1"/>
  <c r="O25" i="1"/>
  <c r="P25" i="1"/>
  <c r="P37" i="1"/>
  <c r="Q25" i="1"/>
  <c r="R25" i="1"/>
  <c r="S25" i="1"/>
  <c r="F26" i="1"/>
  <c r="G26" i="1"/>
  <c r="H26" i="1"/>
  <c r="H41" i="1" s="1"/>
  <c r="I26" i="1"/>
  <c r="J26" i="1"/>
  <c r="K26" i="1"/>
  <c r="K41" i="1" s="1"/>
  <c r="L26" i="1"/>
  <c r="M26" i="1"/>
  <c r="N26" i="1"/>
  <c r="O26" i="1"/>
  <c r="P26" i="1"/>
  <c r="Q26" i="1"/>
  <c r="R26" i="1"/>
  <c r="S26" i="1"/>
  <c r="T27" i="1"/>
  <c r="V27" i="1" s="1"/>
  <c r="T28" i="1"/>
  <c r="V28" i="1"/>
  <c r="T29" i="1"/>
  <c r="V29" i="1"/>
  <c r="F30" i="1"/>
  <c r="G30" i="1"/>
  <c r="G41" i="1"/>
  <c r="H30" i="1"/>
  <c r="I30" i="1"/>
  <c r="J30" i="1"/>
  <c r="J41" i="1"/>
  <c r="K30" i="1"/>
  <c r="L30" i="1"/>
  <c r="L41" i="1" s="1"/>
  <c r="M30" i="1"/>
  <c r="N30" i="1"/>
  <c r="O30" i="1"/>
  <c r="P30" i="1"/>
  <c r="P41" i="1"/>
  <c r="P45" i="1" s="1"/>
  <c r="Q30" i="1"/>
  <c r="R30" i="1"/>
  <c r="S30" i="1"/>
  <c r="T31" i="1"/>
  <c r="V31" i="1"/>
  <c r="T32" i="1"/>
  <c r="V32" i="1"/>
  <c r="T33" i="1"/>
  <c r="T34" i="1"/>
  <c r="D33" i="19"/>
  <c r="F35" i="1"/>
  <c r="G35" i="1"/>
  <c r="H35" i="1"/>
  <c r="I35" i="1"/>
  <c r="J35" i="1"/>
  <c r="K35" i="1"/>
  <c r="K37" i="1" s="1"/>
  <c r="L35" i="1"/>
  <c r="M35" i="1"/>
  <c r="N35" i="1"/>
  <c r="O35" i="1"/>
  <c r="P35" i="1"/>
  <c r="Q35" i="1"/>
  <c r="R35" i="1"/>
  <c r="S35" i="1"/>
  <c r="S41" i="1"/>
  <c r="T36" i="1"/>
  <c r="V36" i="1"/>
  <c r="H37" i="1"/>
  <c r="T38" i="1"/>
  <c r="V38" i="1"/>
  <c r="D9" i="19"/>
  <c r="K9" i="19"/>
  <c r="D10" i="19"/>
  <c r="D12" i="19"/>
  <c r="J13" i="19"/>
  <c r="Z13" i="19"/>
  <c r="D14" i="19"/>
  <c r="G14" i="19"/>
  <c r="K14" i="19"/>
  <c r="O14" i="19"/>
  <c r="W14" i="19"/>
  <c r="AA14" i="19"/>
  <c r="L15" i="19"/>
  <c r="X15" i="19"/>
  <c r="D16" i="19"/>
  <c r="M16" i="19"/>
  <c r="D17" i="19"/>
  <c r="W17" i="19"/>
  <c r="K18" i="19"/>
  <c r="O18" i="19"/>
  <c r="S18" i="19"/>
  <c r="W18" i="19"/>
  <c r="AA18" i="19"/>
  <c r="D19" i="19"/>
  <c r="P19" i="19"/>
  <c r="D20" i="19"/>
  <c r="I20" i="19"/>
  <c r="M20" i="19"/>
  <c r="Q20" i="19"/>
  <c r="U20" i="19"/>
  <c r="Y20" i="19"/>
  <c r="D21" i="19"/>
  <c r="F21" i="19"/>
  <c r="I21" i="19"/>
  <c r="L21" i="19"/>
  <c r="R21" i="19"/>
  <c r="U21" i="19"/>
  <c r="X21" i="19"/>
  <c r="AA21" i="19"/>
  <c r="D22" i="19"/>
  <c r="G22" i="19"/>
  <c r="J22" i="19"/>
  <c r="M22" i="19"/>
  <c r="P22" i="19"/>
  <c r="S22" i="19"/>
  <c r="V22" i="19"/>
  <c r="Y22" i="19"/>
  <c r="F23" i="19"/>
  <c r="I23" i="19"/>
  <c r="L23" i="19"/>
  <c r="O23" i="19"/>
  <c r="R23" i="19"/>
  <c r="U23" i="19"/>
  <c r="X23" i="19"/>
  <c r="AA23" i="19"/>
  <c r="D24" i="19"/>
  <c r="G24" i="19"/>
  <c r="J24" i="19"/>
  <c r="M24" i="19"/>
  <c r="P24" i="19"/>
  <c r="S24" i="19"/>
  <c r="V24" i="19"/>
  <c r="Y24" i="19"/>
  <c r="F25" i="19"/>
  <c r="I25" i="19"/>
  <c r="L25" i="19"/>
  <c r="O25" i="19"/>
  <c r="R25" i="19"/>
  <c r="U25" i="19"/>
  <c r="X25" i="19"/>
  <c r="AA25" i="19"/>
  <c r="H26" i="19"/>
  <c r="K26" i="19"/>
  <c r="N26" i="19"/>
  <c r="Q26" i="19"/>
  <c r="T26" i="19"/>
  <c r="W26" i="19"/>
  <c r="Z26" i="19"/>
  <c r="I27" i="19"/>
  <c r="L27" i="19"/>
  <c r="P27" i="19"/>
  <c r="U27" i="19"/>
  <c r="X27" i="19"/>
  <c r="D28" i="19"/>
  <c r="V28" i="19"/>
  <c r="D29" i="19"/>
  <c r="H29" i="19"/>
  <c r="K29" i="19"/>
  <c r="N29" i="19"/>
  <c r="Q29" i="19"/>
  <c r="T29" i="19"/>
  <c r="W29" i="19"/>
  <c r="Z29" i="19"/>
  <c r="D30" i="19"/>
  <c r="I30" i="19"/>
  <c r="AA30" i="19"/>
  <c r="D31" i="19"/>
  <c r="G31" i="19"/>
  <c r="J31" i="19"/>
  <c r="M31" i="19"/>
  <c r="P31" i="19"/>
  <c r="S31" i="19"/>
  <c r="V31" i="19"/>
  <c r="Y31" i="19"/>
  <c r="D32" i="19"/>
  <c r="N32" i="19"/>
  <c r="G33" i="19"/>
  <c r="J33" i="19"/>
  <c r="M33" i="19"/>
  <c r="P33" i="19"/>
  <c r="S33" i="19"/>
  <c r="V33" i="19"/>
  <c r="Y33" i="19"/>
  <c r="F34" i="19"/>
  <c r="X34" i="19"/>
  <c r="S36" i="17"/>
  <c r="Q17" i="5" s="1"/>
  <c r="I36" i="17"/>
  <c r="G17" i="5" s="1"/>
  <c r="Y36" i="17"/>
  <c r="W17" i="5" s="1"/>
  <c r="S37" i="1"/>
  <c r="O37" i="1"/>
  <c r="G37" i="1"/>
  <c r="G45" i="1"/>
  <c r="D35" i="15"/>
  <c r="AE15" i="5" s="1"/>
  <c r="H36" i="15"/>
  <c r="F15" i="5" s="1"/>
  <c r="L36" i="15"/>
  <c r="J15" i="5"/>
  <c r="P36" i="15"/>
  <c r="N15" i="5" s="1"/>
  <c r="F36" i="15"/>
  <c r="D15" i="5"/>
  <c r="J36" i="15"/>
  <c r="H15" i="5"/>
  <c r="N36" i="15"/>
  <c r="L15" i="5"/>
  <c r="R36" i="15"/>
  <c r="P15" i="5"/>
  <c r="G36" i="15"/>
  <c r="E15" i="5" s="1"/>
  <c r="K36" i="15"/>
  <c r="I15" i="5"/>
  <c r="M36" i="15"/>
  <c r="K15" i="5"/>
  <c r="Z15" i="5" s="1"/>
  <c r="T36" i="15"/>
  <c r="R15" i="5" s="1"/>
  <c r="X36" i="15"/>
  <c r="V15" i="5"/>
  <c r="O36" i="15"/>
  <c r="M15" i="5"/>
  <c r="V36" i="15"/>
  <c r="T15" i="5" s="1"/>
  <c r="AA36" i="15"/>
  <c r="Y15" i="5"/>
  <c r="Q36" i="15"/>
  <c r="W36" i="15"/>
  <c r="U15" i="5" s="1"/>
  <c r="S36" i="15"/>
  <c r="Q15" i="5"/>
  <c r="Y36" i="15"/>
  <c r="W15" i="5" s="1"/>
  <c r="P42" i="1"/>
  <c r="H42" i="1"/>
  <c r="U36" i="17"/>
  <c r="S17" i="5"/>
  <c r="P43" i="1"/>
  <c r="H43" i="1"/>
  <c r="P36" i="17"/>
  <c r="N17" i="5"/>
  <c r="F36" i="17"/>
  <c r="J36" i="17"/>
  <c r="H17" i="5"/>
  <c r="N36" i="17"/>
  <c r="L17" i="5" s="1"/>
  <c r="R36" i="17"/>
  <c r="P17" i="5"/>
  <c r="V36" i="17"/>
  <c r="T17" i="5"/>
  <c r="Z36" i="17"/>
  <c r="X17" i="5" s="1"/>
  <c r="S36" i="12"/>
  <c r="Q12" i="5"/>
  <c r="K36" i="12"/>
  <c r="I12" i="5"/>
  <c r="R36" i="9"/>
  <c r="P9" i="5" s="1"/>
  <c r="G36" i="9"/>
  <c r="E9" i="5" s="1"/>
  <c r="S36" i="9"/>
  <c r="Q9" i="5" s="1"/>
  <c r="Q36" i="9"/>
  <c r="O9" i="5" s="1"/>
  <c r="W36" i="17"/>
  <c r="Q36" i="17"/>
  <c r="O17" i="5"/>
  <c r="L36" i="17"/>
  <c r="J17" i="5" s="1"/>
  <c r="G36" i="17"/>
  <c r="E17" i="5" s="1"/>
  <c r="AA36" i="12"/>
  <c r="Y12" i="5"/>
  <c r="F36" i="12"/>
  <c r="J36" i="12"/>
  <c r="H12" i="5"/>
  <c r="N36" i="12"/>
  <c r="L12" i="5" s="1"/>
  <c r="R36" i="12"/>
  <c r="P12" i="5"/>
  <c r="V36" i="12"/>
  <c r="T12" i="5" s="1"/>
  <c r="Z36" i="12"/>
  <c r="X12" i="5"/>
  <c r="D35" i="12"/>
  <c r="AE12" i="5"/>
  <c r="H36" i="12"/>
  <c r="L36" i="12"/>
  <c r="J12" i="5"/>
  <c r="P36" i="12"/>
  <c r="N12" i="5" s="1"/>
  <c r="T36" i="12"/>
  <c r="R12" i="5" s="1"/>
  <c r="X36" i="12"/>
  <c r="V12" i="5"/>
  <c r="I36" i="12"/>
  <c r="G12" i="5" s="1"/>
  <c r="M36" i="12"/>
  <c r="K12" i="5" s="1"/>
  <c r="Q36" i="12"/>
  <c r="U36" i="12"/>
  <c r="S12" i="5"/>
  <c r="Y36" i="12"/>
  <c r="W12" i="5"/>
  <c r="O36" i="12"/>
  <c r="M12" i="5" s="1"/>
  <c r="H36" i="10"/>
  <c r="F10" i="5" s="1"/>
  <c r="P36" i="10"/>
  <c r="N10" i="5" s="1"/>
  <c r="AA36" i="8"/>
  <c r="Y8" i="5" s="1"/>
  <c r="K36" i="8"/>
  <c r="I8" i="5"/>
  <c r="F36" i="11"/>
  <c r="J36" i="11"/>
  <c r="H11" i="5"/>
  <c r="N36" i="11"/>
  <c r="L11" i="5" s="1"/>
  <c r="R36" i="11"/>
  <c r="P11" i="5" s="1"/>
  <c r="V36" i="11"/>
  <c r="T11" i="5"/>
  <c r="Z36" i="11"/>
  <c r="X11" i="5" s="1"/>
  <c r="D35" i="11"/>
  <c r="AE11" i="5" s="1"/>
  <c r="H36" i="11"/>
  <c r="F11" i="5"/>
  <c r="L36" i="11"/>
  <c r="J11" i="5" s="1"/>
  <c r="P36" i="11"/>
  <c r="N11" i="5" s="1"/>
  <c r="T36" i="11"/>
  <c r="R11" i="5"/>
  <c r="X36" i="11"/>
  <c r="V11" i="5" s="1"/>
  <c r="I36" i="11"/>
  <c r="G11" i="5" s="1"/>
  <c r="M36" i="11"/>
  <c r="K11" i="5"/>
  <c r="Q36" i="11"/>
  <c r="O11" i="5" s="1"/>
  <c r="U36" i="11"/>
  <c r="S11" i="5" s="1"/>
  <c r="Y36" i="11"/>
  <c r="W11" i="5"/>
  <c r="W36" i="8"/>
  <c r="U8" i="5"/>
  <c r="D35" i="4"/>
  <c r="AE6" i="5" s="1"/>
  <c r="H36" i="4"/>
  <c r="F6" i="5" s="1"/>
  <c r="L36" i="4"/>
  <c r="J6" i="5" s="1"/>
  <c r="P36" i="4"/>
  <c r="N6" i="5" s="1"/>
  <c r="T36" i="4"/>
  <c r="R6" i="5" s="1"/>
  <c r="X36" i="4"/>
  <c r="V6" i="5" s="1"/>
  <c r="F36" i="4"/>
  <c r="D6" i="5" s="1"/>
  <c r="J36" i="4"/>
  <c r="H6" i="5" s="1"/>
  <c r="N36" i="4"/>
  <c r="L6" i="5" s="1"/>
  <c r="R36" i="4"/>
  <c r="P6" i="5" s="1"/>
  <c r="V36" i="4"/>
  <c r="T6" i="5" s="1"/>
  <c r="Z36" i="4"/>
  <c r="X6" i="5" s="1"/>
  <c r="G36" i="4"/>
  <c r="E6" i="5" s="1"/>
  <c r="K36" i="4"/>
  <c r="I6" i="5" s="1"/>
  <c r="O36" i="4"/>
  <c r="M6" i="5" s="1"/>
  <c r="S36" i="4"/>
  <c r="Q6" i="5" s="1"/>
  <c r="W36" i="4"/>
  <c r="U6" i="5" s="1"/>
  <c r="AA36" i="4"/>
  <c r="Y6" i="5"/>
  <c r="F36" i="8"/>
  <c r="J36" i="8"/>
  <c r="H8" i="5" s="1"/>
  <c r="N36" i="8"/>
  <c r="R36" i="8"/>
  <c r="P8" i="5"/>
  <c r="V36" i="8"/>
  <c r="T8" i="5"/>
  <c r="Z36" i="8"/>
  <c r="X8" i="5" s="1"/>
  <c r="D35" i="8"/>
  <c r="AE8" i="5"/>
  <c r="H36" i="8"/>
  <c r="F8" i="5"/>
  <c r="L36" i="8"/>
  <c r="J8" i="5" s="1"/>
  <c r="P36" i="8"/>
  <c r="N8" i="5"/>
  <c r="T36" i="8"/>
  <c r="R8" i="5"/>
  <c r="X36" i="8"/>
  <c r="V8" i="5" s="1"/>
  <c r="I36" i="8"/>
  <c r="G8" i="5"/>
  <c r="M36" i="8"/>
  <c r="K8" i="5"/>
  <c r="Q36" i="8"/>
  <c r="O8" i="5" s="1"/>
  <c r="U36" i="8"/>
  <c r="S8" i="5"/>
  <c r="Y36" i="8"/>
  <c r="W8" i="5"/>
  <c r="W36" i="7"/>
  <c r="U7" i="5" s="1"/>
  <c r="J36" i="7"/>
  <c r="H7" i="5" s="1"/>
  <c r="V36" i="7"/>
  <c r="T7" i="5" s="1"/>
  <c r="H36" i="7"/>
  <c r="F7" i="5" s="1"/>
  <c r="T36" i="7"/>
  <c r="R7" i="5" s="1"/>
  <c r="M36" i="7"/>
  <c r="K7" i="5" s="1"/>
  <c r="Y36" i="7"/>
  <c r="W7" i="5" s="1"/>
  <c r="Y36" i="13"/>
  <c r="W13" i="5" s="1"/>
  <c r="U36" i="13"/>
  <c r="S13" i="5" s="1"/>
  <c r="Q36" i="13"/>
  <c r="M36" i="13"/>
  <c r="K13" i="5"/>
  <c r="I36" i="13"/>
  <c r="G13" i="5"/>
  <c r="AA36" i="16"/>
  <c r="Y16" i="5" s="1"/>
  <c r="W36" i="16"/>
  <c r="U16" i="5"/>
  <c r="S36" i="16"/>
  <c r="Q16" i="5"/>
  <c r="O36" i="16"/>
  <c r="M16" i="5" s="1"/>
  <c r="K36" i="16"/>
  <c r="I16" i="5"/>
  <c r="G36" i="16"/>
  <c r="E16" i="5"/>
  <c r="Y36" i="18"/>
  <c r="W18" i="5" s="1"/>
  <c r="U36" i="18"/>
  <c r="S18" i="5"/>
  <c r="Q36" i="18"/>
  <c r="O18" i="5"/>
  <c r="M36" i="18"/>
  <c r="K18" i="5" s="1"/>
  <c r="I36" i="18"/>
  <c r="G18" i="5"/>
  <c r="X36" i="13"/>
  <c r="V13" i="5" s="1"/>
  <c r="T36" i="13"/>
  <c r="R13" i="5" s="1"/>
  <c r="P36" i="13"/>
  <c r="N13" i="5"/>
  <c r="L36" i="13"/>
  <c r="J13" i="5" s="1"/>
  <c r="H36" i="13"/>
  <c r="D35" i="13"/>
  <c r="AE13" i="5" s="1"/>
  <c r="Z36" i="16"/>
  <c r="X16" i="5"/>
  <c r="V36" i="16"/>
  <c r="T16" i="5"/>
  <c r="R36" i="16"/>
  <c r="P16" i="5" s="1"/>
  <c r="N36" i="16"/>
  <c r="L16" i="5"/>
  <c r="J36" i="16"/>
  <c r="H16" i="5"/>
  <c r="F36" i="16"/>
  <c r="X36" i="18"/>
  <c r="V18" i="5"/>
  <c r="T36" i="18"/>
  <c r="P36" i="18"/>
  <c r="N18" i="5" s="1"/>
  <c r="L36" i="18"/>
  <c r="J18" i="5"/>
  <c r="H36" i="18"/>
  <c r="F18" i="5" s="1"/>
  <c r="D35" i="18"/>
  <c r="AE18" i="5" s="1"/>
  <c r="Z36" i="13"/>
  <c r="X13" i="5" s="1"/>
  <c r="V36" i="13"/>
  <c r="T13" i="5"/>
  <c r="R36" i="13"/>
  <c r="P13" i="5" s="1"/>
  <c r="N36" i="13"/>
  <c r="D36" i="13" s="1"/>
  <c r="J36" i="13"/>
  <c r="H13" i="5"/>
  <c r="X36" i="16"/>
  <c r="V16" i="5" s="1"/>
  <c r="T36" i="16"/>
  <c r="R16" i="5"/>
  <c r="P36" i="16"/>
  <c r="N16" i="5" s="1"/>
  <c r="L36" i="16"/>
  <c r="J16" i="5" s="1"/>
  <c r="H36" i="16"/>
  <c r="F16" i="5" s="1"/>
  <c r="Z36" i="18"/>
  <c r="X18" i="5" s="1"/>
  <c r="V36" i="18"/>
  <c r="T18" i="5"/>
  <c r="R36" i="18"/>
  <c r="P18" i="5"/>
  <c r="N36" i="18"/>
  <c r="L18" i="5" s="1"/>
  <c r="J36" i="18"/>
  <c r="H18" i="5"/>
  <c r="D17" i="5"/>
  <c r="D4" i="11"/>
  <c r="K42" i="1"/>
  <c r="K39" i="1"/>
  <c r="K44" i="1"/>
  <c r="K43" i="1"/>
  <c r="O42" i="1"/>
  <c r="O39" i="1"/>
  <c r="O43" i="1"/>
  <c r="S43" i="1"/>
  <c r="K45" i="1"/>
  <c r="D8" i="5"/>
  <c r="D11" i="5"/>
  <c r="D4" i="7"/>
  <c r="G42" i="1"/>
  <c r="G39" i="1"/>
  <c r="G44" i="1"/>
  <c r="G43" i="1"/>
  <c r="D16" i="5"/>
  <c r="D12" i="5"/>
  <c r="O12" i="5"/>
  <c r="W36" i="18"/>
  <c r="U18" i="5"/>
  <c r="G36" i="18"/>
  <c r="E18" i="5"/>
  <c r="F36" i="18"/>
  <c r="Y36" i="4"/>
  <c r="W6" i="5"/>
  <c r="T7" i="19"/>
  <c r="P7" i="19"/>
  <c r="L7" i="19"/>
  <c r="T35" i="1"/>
  <c r="S44" i="1"/>
  <c r="M36" i="4"/>
  <c r="K6" i="5"/>
  <c r="U36" i="4"/>
  <c r="S6" i="5" s="1"/>
  <c r="Q36" i="4"/>
  <c r="O6" i="5" s="1"/>
  <c r="H7" i="19"/>
  <c r="S7" i="19"/>
  <c r="S39" i="1"/>
  <c r="D8" i="19"/>
  <c r="V17" i="1"/>
  <c r="V24" i="1"/>
  <c r="V9" i="1"/>
  <c r="D36" i="12"/>
  <c r="D38" i="12" s="1"/>
  <c r="D39" i="12" s="1"/>
  <c r="AA7" i="19"/>
  <c r="Q7" i="19"/>
  <c r="D4" i="16"/>
  <c r="H45" i="1"/>
  <c r="O36" i="11"/>
  <c r="M11" i="5"/>
  <c r="X7" i="19"/>
  <c r="M7" i="19"/>
  <c r="W36" i="12"/>
  <c r="U12" i="5"/>
  <c r="F13" i="5"/>
  <c r="V7" i="19"/>
  <c r="W36" i="11"/>
  <c r="U11" i="5" s="1"/>
  <c r="D34" i="19"/>
  <c r="V15" i="1"/>
  <c r="R41" i="1"/>
  <c r="R37" i="1"/>
  <c r="D23" i="19"/>
  <c r="V19" i="1"/>
  <c r="T26" i="1"/>
  <c r="V13" i="1"/>
  <c r="D11" i="19"/>
  <c r="T25" i="1"/>
  <c r="T37" i="1" s="1"/>
  <c r="S36" i="18"/>
  <c r="Q18" i="5"/>
  <c r="O36" i="18"/>
  <c r="M18" i="5" s="1"/>
  <c r="V5" i="1"/>
  <c r="S42" i="1"/>
  <c r="AA36" i="18"/>
  <c r="Y18" i="5"/>
  <c r="K36" i="18"/>
  <c r="I18" i="5" s="1"/>
  <c r="U17" i="5"/>
  <c r="O15" i="5"/>
  <c r="O13" i="5"/>
  <c r="Z7" i="19"/>
  <c r="F12" i="5"/>
  <c r="Z12" i="5" s="1"/>
  <c r="S36" i="11"/>
  <c r="Q11" i="5" s="1"/>
  <c r="Y7" i="19"/>
  <c r="U7" i="19"/>
  <c r="O7" i="19"/>
  <c r="Y36" i="9"/>
  <c r="W9" i="5"/>
  <c r="J7" i="19"/>
  <c r="K7" i="19"/>
  <c r="N7" i="19"/>
  <c r="I7" i="19"/>
  <c r="G7" i="19"/>
  <c r="F7" i="19"/>
  <c r="D37" i="12"/>
  <c r="D40" i="12" s="1"/>
  <c r="R43" i="1"/>
  <c r="D36" i="4"/>
  <c r="G6" i="5"/>
  <c r="Z6" i="5"/>
  <c r="H39" i="1"/>
  <c r="D4" i="8"/>
  <c r="N41" i="1"/>
  <c r="G17" i="19"/>
  <c r="K17" i="19"/>
  <c r="O17" i="19"/>
  <c r="S17" i="19"/>
  <c r="H17" i="19"/>
  <c r="L17" i="19"/>
  <c r="P17" i="19"/>
  <c r="T17" i="19"/>
  <c r="X17" i="19"/>
  <c r="I17" i="19"/>
  <c r="M17" i="19"/>
  <c r="Q17" i="19"/>
  <c r="U17" i="19"/>
  <c r="G13" i="19"/>
  <c r="K13" i="19"/>
  <c r="O13" i="19"/>
  <c r="S13" i="19"/>
  <c r="W13" i="19"/>
  <c r="AA13" i="19"/>
  <c r="H13" i="19"/>
  <c r="L13" i="19"/>
  <c r="P13" i="19"/>
  <c r="T13" i="19"/>
  <c r="X13" i="19"/>
  <c r="I13" i="19"/>
  <c r="M13" i="19"/>
  <c r="Q13" i="19"/>
  <c r="U13" i="19"/>
  <c r="Y13" i="19"/>
  <c r="Z36" i="15"/>
  <c r="I36" i="15"/>
  <c r="U36" i="15"/>
  <c r="G36" i="8"/>
  <c r="S36" i="8"/>
  <c r="O36" i="8"/>
  <c r="M8" i="5" s="1"/>
  <c r="I15" i="19"/>
  <c r="M15" i="19"/>
  <c r="Q15" i="19"/>
  <c r="U15" i="19"/>
  <c r="Y15" i="19"/>
  <c r="F15" i="19"/>
  <c r="J15" i="19"/>
  <c r="N15" i="19"/>
  <c r="R15" i="19"/>
  <c r="V15" i="19"/>
  <c r="Z15" i="19"/>
  <c r="G15" i="19"/>
  <c r="K15" i="19"/>
  <c r="O15" i="19"/>
  <c r="S15" i="19"/>
  <c r="W15" i="19"/>
  <c r="AA15" i="19"/>
  <c r="G11" i="19"/>
  <c r="K11" i="19"/>
  <c r="O11" i="19"/>
  <c r="S11" i="19"/>
  <c r="W11" i="19"/>
  <c r="AA11" i="19"/>
  <c r="H11" i="19"/>
  <c r="L11" i="19"/>
  <c r="P11" i="19"/>
  <c r="T11" i="19"/>
  <c r="X11" i="19"/>
  <c r="I11" i="19"/>
  <c r="M11" i="19"/>
  <c r="Q11" i="19"/>
  <c r="U11" i="19"/>
  <c r="Y11" i="19"/>
  <c r="F16" i="19"/>
  <c r="J16" i="19"/>
  <c r="N16" i="19"/>
  <c r="R16" i="19"/>
  <c r="V16" i="19"/>
  <c r="Z16" i="19"/>
  <c r="G16" i="19"/>
  <c r="K16" i="19"/>
  <c r="O16" i="19"/>
  <c r="S16" i="19"/>
  <c r="W16" i="19"/>
  <c r="AA16" i="19"/>
  <c r="H16" i="19"/>
  <c r="L16" i="19"/>
  <c r="P16" i="19"/>
  <c r="T16" i="19"/>
  <c r="X16" i="19"/>
  <c r="M12" i="19"/>
  <c r="F36" i="13"/>
  <c r="Q37" i="1"/>
  <c r="Q41" i="1"/>
  <c r="Q45" i="1" s="1"/>
  <c r="M36" i="9"/>
  <c r="K9" i="5"/>
  <c r="I36" i="9"/>
  <c r="W7" i="19"/>
  <c r="K36" i="11"/>
  <c r="I11" i="5" s="1"/>
  <c r="Q36" i="10"/>
  <c r="I36" i="10"/>
  <c r="G10" i="5" s="1"/>
  <c r="M36" i="10"/>
  <c r="K10" i="5" s="1"/>
  <c r="Y36" i="10"/>
  <c r="W10" i="5" s="1"/>
  <c r="AA36" i="11"/>
  <c r="Y11" i="5"/>
  <c r="G36" i="11"/>
  <c r="H14" i="19"/>
  <c r="L14" i="19"/>
  <c r="P14" i="19"/>
  <c r="T14" i="19"/>
  <c r="X14" i="19"/>
  <c r="I14" i="19"/>
  <c r="M14" i="19"/>
  <c r="Q14" i="19"/>
  <c r="U14" i="19"/>
  <c r="Y14" i="19"/>
  <c r="F14" i="19"/>
  <c r="J14" i="19"/>
  <c r="N14" i="19"/>
  <c r="R14" i="19"/>
  <c r="V14" i="19"/>
  <c r="Z14" i="19"/>
  <c r="M10" i="19"/>
  <c r="H9" i="19"/>
  <c r="L9" i="19"/>
  <c r="P9" i="19"/>
  <c r="T9" i="19"/>
  <c r="X9" i="19"/>
  <c r="I9" i="19"/>
  <c r="M9" i="19"/>
  <c r="Q9" i="19"/>
  <c r="U9" i="19"/>
  <c r="Y9" i="19"/>
  <c r="F9" i="19"/>
  <c r="J9" i="19"/>
  <c r="N9" i="19"/>
  <c r="R9" i="19"/>
  <c r="V9" i="19"/>
  <c r="Z9" i="19"/>
  <c r="O36" i="13"/>
  <c r="M13" i="5"/>
  <c r="S36" i="13"/>
  <c r="G36" i="13"/>
  <c r="E13" i="5"/>
  <c r="W36" i="13"/>
  <c r="U13" i="5" s="1"/>
  <c r="D35" i="16"/>
  <c r="AE16" i="5"/>
  <c r="M36" i="16"/>
  <c r="K16" i="5"/>
  <c r="Q36" i="16"/>
  <c r="U36" i="16"/>
  <c r="S16" i="5"/>
  <c r="D37" i="11"/>
  <c r="D40" i="11"/>
  <c r="Z20" i="19"/>
  <c r="V20" i="19"/>
  <c r="R20" i="19"/>
  <c r="N20" i="19"/>
  <c r="J20" i="19"/>
  <c r="X18" i="19"/>
  <c r="T18" i="19"/>
  <c r="P18" i="19"/>
  <c r="L18" i="19"/>
  <c r="S14" i="19"/>
  <c r="O9" i="19"/>
  <c r="H44" i="1"/>
  <c r="F41" i="1"/>
  <c r="P44" i="1"/>
  <c r="P39" i="1"/>
  <c r="K36" i="13"/>
  <c r="I13" i="5"/>
  <c r="I36" i="16"/>
  <c r="D36" i="16" s="1"/>
  <c r="G9" i="5"/>
  <c r="S15" i="5"/>
  <c r="O10" i="5"/>
  <c r="G15" i="5"/>
  <c r="D36" i="15"/>
  <c r="D13" i="5"/>
  <c r="Q8" i="5"/>
  <c r="AA8" i="5" s="1"/>
  <c r="AD8" i="5" s="1"/>
  <c r="G16" i="5"/>
  <c r="Q13" i="5"/>
  <c r="Q39" i="1"/>
  <c r="E8" i="5"/>
  <c r="D13" i="19"/>
  <c r="V13" i="19"/>
  <c r="AC6" i="5"/>
  <c r="D27" i="19"/>
  <c r="Z27" i="19"/>
  <c r="V27" i="19"/>
  <c r="R27" i="19"/>
  <c r="N27" i="19"/>
  <c r="J27" i="19"/>
  <c r="T30" i="1"/>
  <c r="J37" i="1"/>
  <c r="J45" i="1" s="1"/>
  <c r="T41" i="1"/>
  <c r="T43" i="1"/>
  <c r="T44" i="1"/>
  <c r="J39" i="1"/>
  <c r="J44" i="1"/>
  <c r="J42" i="1"/>
  <c r="AC15" i="5" l="1"/>
  <c r="AC12" i="5"/>
  <c r="H12" i="19"/>
  <c r="T12" i="19"/>
  <c r="X12" i="19"/>
  <c r="I12" i="19"/>
  <c r="N12" i="19"/>
  <c r="O12" i="19"/>
  <c r="U12" i="19"/>
  <c r="Z12" i="19"/>
  <c r="AA12" i="19"/>
  <c r="Y12" i="19"/>
  <c r="F12" i="19"/>
  <c r="J12" i="19"/>
  <c r="K12" i="19"/>
  <c r="L12" i="19"/>
  <c r="I10" i="19"/>
  <c r="W12" i="19"/>
  <c r="J36" i="14"/>
  <c r="H14" i="5" s="1"/>
  <c r="K10" i="19"/>
  <c r="V12" i="19"/>
  <c r="Y8" i="19"/>
  <c r="G8" i="19"/>
  <c r="D35" i="19"/>
  <c r="R45" i="1"/>
  <c r="R39" i="1"/>
  <c r="R42" i="1"/>
  <c r="Z16" i="5"/>
  <c r="AA13" i="5"/>
  <c r="AD13" i="5" s="1"/>
  <c r="D37" i="13"/>
  <c r="N10" i="19"/>
  <c r="G12" i="19"/>
  <c r="R12" i="19"/>
  <c r="L8" i="5"/>
  <c r="Z8" i="5" s="1"/>
  <c r="D36" i="8"/>
  <c r="T19" i="5"/>
  <c r="Y36" i="14"/>
  <c r="W14" i="5" s="1"/>
  <c r="W19" i="5" s="1"/>
  <c r="W36" i="14"/>
  <c r="U14" i="5" s="1"/>
  <c r="K36" i="14"/>
  <c r="I14" i="5" s="1"/>
  <c r="V36" i="14"/>
  <c r="T14" i="5" s="1"/>
  <c r="N8" i="19"/>
  <c r="G36" i="14"/>
  <c r="E14" i="5" s="1"/>
  <c r="X36" i="14"/>
  <c r="V14" i="5" s="1"/>
  <c r="L36" i="14"/>
  <c r="J14" i="5" s="1"/>
  <c r="AA36" i="14"/>
  <c r="Y14" i="5" s="1"/>
  <c r="O36" i="14"/>
  <c r="M14" i="5" s="1"/>
  <c r="F36" i="14"/>
  <c r="W8" i="19"/>
  <c r="W36" i="19" s="1"/>
  <c r="X8" i="19"/>
  <c r="R8" i="19"/>
  <c r="Q36" i="14"/>
  <c r="U36" i="14"/>
  <c r="S14" i="5" s="1"/>
  <c r="Z36" i="14"/>
  <c r="X14" i="5" s="1"/>
  <c r="K8" i="19"/>
  <c r="K36" i="19" s="1"/>
  <c r="L8" i="19"/>
  <c r="I8" i="19"/>
  <c r="Z8" i="19"/>
  <c r="M36" i="14"/>
  <c r="K14" i="5" s="1"/>
  <c r="K19" i="5" s="1"/>
  <c r="R36" i="14"/>
  <c r="P14" i="5" s="1"/>
  <c r="T36" i="14"/>
  <c r="R14" i="5" s="1"/>
  <c r="V8" i="19"/>
  <c r="O8" i="19"/>
  <c r="P8" i="19"/>
  <c r="P36" i="19" s="1"/>
  <c r="P39" i="19" s="1"/>
  <c r="M8" i="19"/>
  <c r="S36" i="14"/>
  <c r="Q14" i="5" s="1"/>
  <c r="N36" i="14"/>
  <c r="L14" i="5" s="1"/>
  <c r="P36" i="14"/>
  <c r="N14" i="5" s="1"/>
  <c r="F8" i="19"/>
  <c r="S8" i="19"/>
  <c r="S36" i="19" s="1"/>
  <c r="T8" i="19"/>
  <c r="Q8" i="19"/>
  <c r="T10" i="19"/>
  <c r="T36" i="19" s="1"/>
  <c r="Q43" i="1"/>
  <c r="D4" i="17"/>
  <c r="Q44" i="1"/>
  <c r="Q12" i="19"/>
  <c r="D36" i="11"/>
  <c r="D38" i="11" s="1"/>
  <c r="D39" i="11" s="1"/>
  <c r="E11" i="5"/>
  <c r="Z11" i="5" s="1"/>
  <c r="H10" i="19"/>
  <c r="X10" i="19"/>
  <c r="F10" i="19"/>
  <c r="G10" i="19"/>
  <c r="P10" i="19"/>
  <c r="Q10" i="19"/>
  <c r="R10" i="19"/>
  <c r="S10" i="19"/>
  <c r="U10" i="19"/>
  <c r="U36" i="19" s="1"/>
  <c r="V10" i="19"/>
  <c r="W10" i="19"/>
  <c r="Y10" i="19"/>
  <c r="Z10" i="19"/>
  <c r="AA10" i="19"/>
  <c r="H8" i="19"/>
  <c r="Q42" i="1"/>
  <c r="D38" i="15"/>
  <c r="D39" i="15" s="1"/>
  <c r="D37" i="16"/>
  <c r="D40" i="16" s="1"/>
  <c r="O16" i="5"/>
  <c r="AA16" i="5" s="1"/>
  <c r="AD16" i="5" s="1"/>
  <c r="I36" i="14"/>
  <c r="G14" i="5" s="1"/>
  <c r="O10" i="19"/>
  <c r="S12" i="19"/>
  <c r="AA8" i="19"/>
  <c r="AA36" i="19" s="1"/>
  <c r="D37" i="15"/>
  <c r="D40" i="15" s="1"/>
  <c r="X15" i="5"/>
  <c r="AA15" i="5" s="1"/>
  <c r="P12" i="19"/>
  <c r="D4" i="18"/>
  <c r="D4" i="19"/>
  <c r="T42" i="1"/>
  <c r="T45" i="1"/>
  <c r="T39" i="1"/>
  <c r="R44" i="1"/>
  <c r="AA6" i="5"/>
  <c r="L13" i="5"/>
  <c r="Z13" i="5" s="1"/>
  <c r="H36" i="14"/>
  <c r="F14" i="5" s="1"/>
  <c r="R18" i="5"/>
  <c r="AA18" i="5" s="1"/>
  <c r="AD18" i="5" s="1"/>
  <c r="D37" i="18"/>
  <c r="D40" i="18" s="1"/>
  <c r="AA11" i="5"/>
  <c r="AD11" i="5" s="1"/>
  <c r="J43" i="1"/>
  <c r="AA12" i="5"/>
  <c r="AD12" i="5" s="1"/>
  <c r="J19" i="19"/>
  <c r="M19" i="19"/>
  <c r="S19" i="19"/>
  <c r="G19" i="19"/>
  <c r="Y19" i="19"/>
  <c r="R17" i="19"/>
  <c r="V17" i="19"/>
  <c r="F17" i="19"/>
  <c r="Y17" i="19"/>
  <c r="J17" i="19"/>
  <c r="Z17" i="19"/>
  <c r="N36" i="9"/>
  <c r="L9" i="5" s="1"/>
  <c r="Z36" i="9"/>
  <c r="X9" i="5" s="1"/>
  <c r="O36" i="9"/>
  <c r="M9" i="5" s="1"/>
  <c r="AA36" i="9"/>
  <c r="Y9" i="5" s="1"/>
  <c r="N17" i="19"/>
  <c r="L36" i="9"/>
  <c r="J9" i="5" s="1"/>
  <c r="X36" i="9"/>
  <c r="V9" i="5" s="1"/>
  <c r="V19" i="5" s="1"/>
  <c r="U36" i="9"/>
  <c r="S9" i="5" s="1"/>
  <c r="AA17" i="19"/>
  <c r="D35" i="9"/>
  <c r="AE9" i="5" s="1"/>
  <c r="P36" i="9"/>
  <c r="N9" i="5" s="1"/>
  <c r="F36" i="9"/>
  <c r="J36" i="9"/>
  <c r="H9" i="5" s="1"/>
  <c r="H19" i="5" s="1"/>
  <c r="V36" i="9"/>
  <c r="T9" i="5" s="1"/>
  <c r="K36" i="9"/>
  <c r="I9" i="5" s="1"/>
  <c r="W36" i="9"/>
  <c r="U9" i="5" s="1"/>
  <c r="U19" i="5" s="1"/>
  <c r="H36" i="9"/>
  <c r="F9" i="5" s="1"/>
  <c r="T36" i="9"/>
  <c r="R34" i="19"/>
  <c r="U34" i="19"/>
  <c r="I34" i="19"/>
  <c r="AA34" i="19"/>
  <c r="L34" i="19"/>
  <c r="O34" i="19"/>
  <c r="H32" i="19"/>
  <c r="Z32" i="19"/>
  <c r="K32" i="19"/>
  <c r="Q32" i="19"/>
  <c r="T32" i="19"/>
  <c r="W32" i="19"/>
  <c r="U30" i="19"/>
  <c r="F30" i="19"/>
  <c r="X30" i="19"/>
  <c r="L30" i="19"/>
  <c r="O30" i="19"/>
  <c r="R30" i="19"/>
  <c r="P28" i="19"/>
  <c r="R36" i="10"/>
  <c r="Z36" i="10"/>
  <c r="X10" i="5" s="1"/>
  <c r="AA36" i="10"/>
  <c r="Y10" i="5" s="1"/>
  <c r="U36" i="10"/>
  <c r="S10" i="5" s="1"/>
  <c r="S28" i="19"/>
  <c r="X36" i="10"/>
  <c r="V10" i="5" s="1"/>
  <c r="J36" i="10"/>
  <c r="H10" i="5" s="1"/>
  <c r="K36" i="10"/>
  <c r="I10" i="5" s="1"/>
  <c r="S36" i="10"/>
  <c r="Q10" i="5" s="1"/>
  <c r="G28" i="19"/>
  <c r="Y28" i="19"/>
  <c r="N36" i="10"/>
  <c r="L10" i="5" s="1"/>
  <c r="V36" i="10"/>
  <c r="T10" i="5" s="1"/>
  <c r="G36" i="10"/>
  <c r="E10" i="5" s="1"/>
  <c r="O36" i="10"/>
  <c r="M10" i="5" s="1"/>
  <c r="W36" i="10"/>
  <c r="U10" i="5" s="1"/>
  <c r="J28" i="19"/>
  <c r="M28" i="19"/>
  <c r="D35" i="10"/>
  <c r="AE10" i="5" s="1"/>
  <c r="L36" i="10"/>
  <c r="J10" i="5" s="1"/>
  <c r="T36" i="10"/>
  <c r="R10" i="5" s="1"/>
  <c r="F36" i="10"/>
  <c r="D4" i="10"/>
  <c r="D38" i="4"/>
  <c r="D39" i="4" s="1"/>
  <c r="D37" i="4"/>
  <c r="D40" i="4" s="1"/>
  <c r="D18" i="5"/>
  <c r="Z18" i="5" s="1"/>
  <c r="D36" i="18"/>
  <c r="D38" i="18" s="1"/>
  <c r="D39" i="18" s="1"/>
  <c r="D4" i="15"/>
  <c r="O44" i="1"/>
  <c r="G36" i="7"/>
  <c r="E7" i="5" s="1"/>
  <c r="E19" i="5" s="1"/>
  <c r="O36" i="7"/>
  <c r="M7" i="5" s="1"/>
  <c r="M19" i="5" s="1"/>
  <c r="AA36" i="7"/>
  <c r="Y7" i="5" s="1"/>
  <c r="R36" i="7"/>
  <c r="P7" i="5" s="1"/>
  <c r="D35" i="7"/>
  <c r="AE7" i="5" s="1"/>
  <c r="P36" i="7"/>
  <c r="N7" i="5" s="1"/>
  <c r="N19" i="5" s="1"/>
  <c r="I36" i="7"/>
  <c r="G7" i="5" s="1"/>
  <c r="G19" i="5" s="1"/>
  <c r="U36" i="7"/>
  <c r="S7" i="5" s="1"/>
  <c r="S19" i="5" s="1"/>
  <c r="R7" i="19"/>
  <c r="S36" i="7"/>
  <c r="Q7" i="5" s="1"/>
  <c r="Q19" i="5" s="1"/>
  <c r="K36" i="7"/>
  <c r="I7" i="5" s="1"/>
  <c r="F36" i="7"/>
  <c r="N36" i="7"/>
  <c r="L7" i="5" s="1"/>
  <c r="L19" i="5" s="1"/>
  <c r="Z36" i="7"/>
  <c r="X7" i="5" s="1"/>
  <c r="X19" i="5" s="1"/>
  <c r="L36" i="7"/>
  <c r="J7" i="5" s="1"/>
  <c r="J19" i="5" s="1"/>
  <c r="X36" i="7"/>
  <c r="V7" i="5" s="1"/>
  <c r="Q36" i="7"/>
  <c r="D37" i="8"/>
  <c r="D40" i="8" s="1"/>
  <c r="I44" i="1"/>
  <c r="M41" i="1"/>
  <c r="M37" i="1"/>
  <c r="M18" i="19"/>
  <c r="U18" i="19"/>
  <c r="F18" i="19"/>
  <c r="F36" i="19" s="1"/>
  <c r="N18" i="19"/>
  <c r="V18" i="19"/>
  <c r="I18" i="19"/>
  <c r="Q18" i="19"/>
  <c r="Y18" i="19"/>
  <c r="J18" i="19"/>
  <c r="R18" i="19"/>
  <c r="Z18" i="19"/>
  <c r="J8" i="19"/>
  <c r="J36" i="19" s="1"/>
  <c r="N13" i="19"/>
  <c r="R13" i="19"/>
  <c r="V11" i="19"/>
  <c r="Z11" i="19"/>
  <c r="N11" i="19"/>
  <c r="F11" i="19"/>
  <c r="J11" i="19"/>
  <c r="G9" i="19"/>
  <c r="S9" i="19"/>
  <c r="W9" i="19"/>
  <c r="D35" i="14"/>
  <c r="AE14" i="5" s="1"/>
  <c r="AE19" i="5" s="1"/>
  <c r="G18" i="19"/>
  <c r="S45" i="1"/>
  <c r="L45" i="1"/>
  <c r="O41" i="1"/>
  <c r="O45" i="1" s="1"/>
  <c r="I41" i="1"/>
  <c r="L37" i="1"/>
  <c r="F37" i="1"/>
  <c r="K33" i="19"/>
  <c r="Q33" i="19"/>
  <c r="W33" i="19"/>
  <c r="F33" i="19"/>
  <c r="L33" i="19"/>
  <c r="R33" i="19"/>
  <c r="X33" i="19"/>
  <c r="H33" i="19"/>
  <c r="N33" i="19"/>
  <c r="T33" i="19"/>
  <c r="Z33" i="19"/>
  <c r="I33" i="19"/>
  <c r="O33" i="19"/>
  <c r="U33" i="19"/>
  <c r="AA33" i="19"/>
  <c r="H31" i="19"/>
  <c r="N31" i="19"/>
  <c r="T31" i="19"/>
  <c r="Z31" i="19"/>
  <c r="I31" i="19"/>
  <c r="O31" i="19"/>
  <c r="U31" i="19"/>
  <c r="AA31" i="19"/>
  <c r="K31" i="19"/>
  <c r="Q31" i="19"/>
  <c r="W31" i="19"/>
  <c r="F31" i="19"/>
  <c r="L31" i="19"/>
  <c r="R31" i="19"/>
  <c r="X31" i="19"/>
  <c r="F29" i="19"/>
  <c r="L29" i="19"/>
  <c r="R29" i="19"/>
  <c r="X29" i="19"/>
  <c r="G29" i="19"/>
  <c r="M29" i="19"/>
  <c r="S29" i="19"/>
  <c r="Y29" i="19"/>
  <c r="I29" i="19"/>
  <c r="O29" i="19"/>
  <c r="U29" i="19"/>
  <c r="AA29" i="19"/>
  <c r="J29" i="19"/>
  <c r="P29" i="19"/>
  <c r="V29" i="19"/>
  <c r="K27" i="19"/>
  <c r="Q27" i="19"/>
  <c r="W27" i="19"/>
  <c r="F27" i="19"/>
  <c r="G27" i="19"/>
  <c r="S27" i="19"/>
  <c r="H27" i="19"/>
  <c r="M27" i="19"/>
  <c r="T27" i="19"/>
  <c r="Y27" i="19"/>
  <c r="O27" i="19"/>
  <c r="AA27" i="19"/>
  <c r="G25" i="19"/>
  <c r="M25" i="19"/>
  <c r="S25" i="19"/>
  <c r="Y25" i="19"/>
  <c r="H25" i="19"/>
  <c r="N25" i="19"/>
  <c r="T25" i="19"/>
  <c r="Z25" i="19"/>
  <c r="J25" i="19"/>
  <c r="P25" i="19"/>
  <c r="V25" i="19"/>
  <c r="K25" i="19"/>
  <c r="Q25" i="19"/>
  <c r="W25" i="19"/>
  <c r="J23" i="19"/>
  <c r="P23" i="19"/>
  <c r="V23" i="19"/>
  <c r="K23" i="19"/>
  <c r="Q23" i="19"/>
  <c r="W23" i="19"/>
  <c r="G23" i="19"/>
  <c r="M23" i="19"/>
  <c r="S23" i="19"/>
  <c r="Y23" i="19"/>
  <c r="H23" i="19"/>
  <c r="N23" i="19"/>
  <c r="T23" i="19"/>
  <c r="Z23" i="19"/>
  <c r="G21" i="19"/>
  <c r="M21" i="19"/>
  <c r="S21" i="19"/>
  <c r="Y21" i="19"/>
  <c r="H21" i="19"/>
  <c r="N21" i="19"/>
  <c r="T21" i="19"/>
  <c r="Z21" i="19"/>
  <c r="J21" i="19"/>
  <c r="P21" i="19"/>
  <c r="V21" i="19"/>
  <c r="K21" i="19"/>
  <c r="Q21" i="19"/>
  <c r="W21" i="19"/>
  <c r="K19" i="19"/>
  <c r="Q19" i="19"/>
  <c r="W19" i="19"/>
  <c r="F19" i="19"/>
  <c r="L19" i="19"/>
  <c r="R19" i="19"/>
  <c r="X19" i="19"/>
  <c r="H19" i="19"/>
  <c r="N19" i="19"/>
  <c r="T19" i="19"/>
  <c r="Z19" i="19"/>
  <c r="I19" i="19"/>
  <c r="O19" i="19"/>
  <c r="U19" i="19"/>
  <c r="AA19" i="19"/>
  <c r="U16" i="19"/>
  <c r="Y16" i="19"/>
  <c r="I16" i="19"/>
  <c r="I37" i="1"/>
  <c r="L10" i="19"/>
  <c r="F13" i="19"/>
  <c r="N43" i="1"/>
  <c r="I43" i="1"/>
  <c r="N37" i="1"/>
  <c r="H36" i="17"/>
  <c r="X36" i="17"/>
  <c r="V17" i="5" s="1"/>
  <c r="O36" i="17"/>
  <c r="M17" i="5" s="1"/>
  <c r="K36" i="17"/>
  <c r="I17" i="5" s="1"/>
  <c r="M36" i="17"/>
  <c r="K17" i="5" s="1"/>
  <c r="D35" i="17"/>
  <c r="AE17" i="5" s="1"/>
  <c r="T36" i="17"/>
  <c r="AA36" i="17"/>
  <c r="Y17" i="5" s="1"/>
  <c r="G34" i="19"/>
  <c r="M34" i="19"/>
  <c r="S34" i="19"/>
  <c r="Y34" i="19"/>
  <c r="H34" i="19"/>
  <c r="N34" i="19"/>
  <c r="T34" i="19"/>
  <c r="Z34" i="19"/>
  <c r="J34" i="19"/>
  <c r="P34" i="19"/>
  <c r="V34" i="19"/>
  <c r="K34" i="19"/>
  <c r="Q34" i="19"/>
  <c r="W34" i="19"/>
  <c r="I32" i="19"/>
  <c r="O32" i="19"/>
  <c r="U32" i="19"/>
  <c r="AA32" i="19"/>
  <c r="J32" i="19"/>
  <c r="P32" i="19"/>
  <c r="V32" i="19"/>
  <c r="F32" i="19"/>
  <c r="L32" i="19"/>
  <c r="R32" i="19"/>
  <c r="X32" i="19"/>
  <c r="G32" i="19"/>
  <c r="M32" i="19"/>
  <c r="S32" i="19"/>
  <c r="Y32" i="19"/>
  <c r="G30" i="19"/>
  <c r="M30" i="19"/>
  <c r="S30" i="19"/>
  <c r="Y30" i="19"/>
  <c r="H30" i="19"/>
  <c r="N30" i="19"/>
  <c r="T30" i="19"/>
  <c r="Z30" i="19"/>
  <c r="J30" i="19"/>
  <c r="P30" i="19"/>
  <c r="V30" i="19"/>
  <c r="K30" i="19"/>
  <c r="Q30" i="19"/>
  <c r="W30" i="19"/>
  <c r="K28" i="19"/>
  <c r="Q28" i="19"/>
  <c r="W28" i="19"/>
  <c r="F28" i="19"/>
  <c r="L28" i="19"/>
  <c r="R28" i="19"/>
  <c r="X28" i="19"/>
  <c r="H28" i="19"/>
  <c r="N28" i="19"/>
  <c r="T28" i="19"/>
  <c r="Z28" i="19"/>
  <c r="I28" i="19"/>
  <c r="O28" i="19"/>
  <c r="U28" i="19"/>
  <c r="AA28" i="19"/>
  <c r="I26" i="19"/>
  <c r="O26" i="19"/>
  <c r="U26" i="19"/>
  <c r="AA26" i="19"/>
  <c r="J26" i="19"/>
  <c r="P26" i="19"/>
  <c r="V26" i="19"/>
  <c r="F26" i="19"/>
  <c r="L26" i="19"/>
  <c r="R26" i="19"/>
  <c r="X26" i="19"/>
  <c r="G26" i="19"/>
  <c r="M26" i="19"/>
  <c r="S26" i="19"/>
  <c r="Y26" i="19"/>
  <c r="K24" i="19"/>
  <c r="Q24" i="19"/>
  <c r="W24" i="19"/>
  <c r="F24" i="19"/>
  <c r="L24" i="19"/>
  <c r="R24" i="19"/>
  <c r="X24" i="19"/>
  <c r="H24" i="19"/>
  <c r="N24" i="19"/>
  <c r="T24" i="19"/>
  <c r="Z24" i="19"/>
  <c r="I24" i="19"/>
  <c r="O24" i="19"/>
  <c r="U24" i="19"/>
  <c r="AA24" i="19"/>
  <c r="H22" i="19"/>
  <c r="N22" i="19"/>
  <c r="T22" i="19"/>
  <c r="Z22" i="19"/>
  <c r="I22" i="19"/>
  <c r="O22" i="19"/>
  <c r="U22" i="19"/>
  <c r="AA22" i="19"/>
  <c r="K22" i="19"/>
  <c r="Q22" i="19"/>
  <c r="W22" i="19"/>
  <c r="F22" i="19"/>
  <c r="L22" i="19"/>
  <c r="R22" i="19"/>
  <c r="X22" i="19"/>
  <c r="F20" i="19"/>
  <c r="G20" i="19"/>
  <c r="G36" i="19" s="1"/>
  <c r="O20" i="19"/>
  <c r="W20" i="19"/>
  <c r="H20" i="19"/>
  <c r="P20" i="19"/>
  <c r="X20" i="19"/>
  <c r="K20" i="19"/>
  <c r="S20" i="19"/>
  <c r="AA20" i="19"/>
  <c r="L20" i="19"/>
  <c r="T20" i="19"/>
  <c r="H18" i="19"/>
  <c r="P15" i="19"/>
  <c r="T15" i="19"/>
  <c r="H15" i="19"/>
  <c r="H36" i="19" s="1"/>
  <c r="AD15" i="5" l="1"/>
  <c r="AB15" i="5"/>
  <c r="J39" i="19"/>
  <c r="J20" i="5"/>
  <c r="G39" i="19"/>
  <c r="P19" i="5"/>
  <c r="E20" i="5" s="1"/>
  <c r="M20" i="5"/>
  <c r="H39" i="19"/>
  <c r="L20" i="5"/>
  <c r="H20" i="5"/>
  <c r="AB13" i="5"/>
  <c r="AC13" i="5"/>
  <c r="K20" i="5"/>
  <c r="D4" i="4"/>
  <c r="F44" i="1"/>
  <c r="F39" i="1"/>
  <c r="F40" i="1" s="1"/>
  <c r="F43" i="1"/>
  <c r="F42" i="1"/>
  <c r="M42" i="1"/>
  <c r="D4" i="13"/>
  <c r="M39" i="1"/>
  <c r="M40" i="1" s="1"/>
  <c r="M44" i="1"/>
  <c r="AB11" i="5"/>
  <c r="AC11" i="5"/>
  <c r="Z36" i="19"/>
  <c r="D37" i="14"/>
  <c r="D40" i="14" s="1"/>
  <c r="O14" i="5"/>
  <c r="AA14" i="5" s="1"/>
  <c r="AD14" i="5" s="1"/>
  <c r="D37" i="17"/>
  <c r="D40" i="17" s="1"/>
  <c r="R17" i="5"/>
  <c r="AA17" i="5" s="1"/>
  <c r="AD17" i="5" s="1"/>
  <c r="F17" i="5"/>
  <c r="D36" i="17"/>
  <c r="I39" i="1"/>
  <c r="I40" i="1" s="1"/>
  <c r="I42" i="1"/>
  <c r="D4" i="9"/>
  <c r="L39" i="1"/>
  <c r="L40" i="1" s="1"/>
  <c r="L42" i="1"/>
  <c r="L44" i="1"/>
  <c r="L43" i="1"/>
  <c r="D4" i="12"/>
  <c r="M45" i="1"/>
  <c r="R36" i="19"/>
  <c r="Y19" i="5"/>
  <c r="N20" i="5" s="1"/>
  <c r="AC18" i="5"/>
  <c r="AB18" i="5"/>
  <c r="T40" i="1"/>
  <c r="G40" i="1"/>
  <c r="H40" i="1"/>
  <c r="P40" i="1"/>
  <c r="V39" i="1"/>
  <c r="O40" i="1"/>
  <c r="K40" i="1"/>
  <c r="S40" i="1"/>
  <c r="J40" i="1"/>
  <c r="Q40" i="1"/>
  <c r="O36" i="19"/>
  <c r="O39" i="19" s="1"/>
  <c r="I36" i="19"/>
  <c r="I39" i="19" s="1"/>
  <c r="AB16" i="5"/>
  <c r="AC16" i="5"/>
  <c r="D4" i="14"/>
  <c r="N39" i="1"/>
  <c r="N40" i="1" s="1"/>
  <c r="N44" i="1"/>
  <c r="I45" i="1"/>
  <c r="M43" i="1"/>
  <c r="P10" i="5"/>
  <c r="AA10" i="5" s="1"/>
  <c r="AD10" i="5" s="1"/>
  <c r="D37" i="10"/>
  <c r="D40" i="10" s="1"/>
  <c r="V36" i="19"/>
  <c r="K39" i="19" s="1"/>
  <c r="L36" i="19"/>
  <c r="L39" i="19" s="1"/>
  <c r="X36" i="19"/>
  <c r="D7" i="5"/>
  <c r="D36" i="7"/>
  <c r="R9" i="5"/>
  <c r="D37" i="9"/>
  <c r="D40" i="9" s="1"/>
  <c r="D36" i="9"/>
  <c r="D9" i="5"/>
  <c r="Z9" i="5" s="1"/>
  <c r="AB6" i="5"/>
  <c r="AD6" i="5"/>
  <c r="F45" i="1"/>
  <c r="N45" i="1"/>
  <c r="Q36" i="19"/>
  <c r="D36" i="14"/>
  <c r="D38" i="14" s="1"/>
  <c r="D39" i="14" s="1"/>
  <c r="D14" i="5"/>
  <c r="Z14" i="5" s="1"/>
  <c r="N36" i="19"/>
  <c r="N39" i="19" s="1"/>
  <c r="D38" i="8"/>
  <c r="D39" i="8" s="1"/>
  <c r="R40" i="1"/>
  <c r="Y36" i="19"/>
  <c r="N42" i="1"/>
  <c r="O7" i="5"/>
  <c r="D37" i="7"/>
  <c r="D40" i="7" s="1"/>
  <c r="I19" i="5"/>
  <c r="I20" i="5" s="1"/>
  <c r="D10" i="5"/>
  <c r="Z10" i="5" s="1"/>
  <c r="D36" i="10"/>
  <c r="D38" i="16"/>
  <c r="D39" i="16" s="1"/>
  <c r="M36" i="19"/>
  <c r="M39" i="19" s="1"/>
  <c r="AB8" i="5"/>
  <c r="AC8" i="5"/>
  <c r="D40" i="13"/>
  <c r="D38" i="13"/>
  <c r="D39" i="13" s="1"/>
  <c r="AB12" i="5"/>
  <c r="Z17" i="5" l="1"/>
  <c r="F19" i="5"/>
  <c r="F20" i="5" s="1"/>
  <c r="R19" i="5"/>
  <c r="G20" i="5" s="1"/>
  <c r="AA9" i="5"/>
  <c r="AD9" i="5" s="1"/>
  <c r="AC10" i="5"/>
  <c r="AB10" i="5"/>
  <c r="AA7" i="5"/>
  <c r="AD7" i="5" s="1"/>
  <c r="O19" i="5"/>
  <c r="AB9" i="5"/>
  <c r="AC9" i="5"/>
  <c r="D36" i="19"/>
  <c r="D38" i="7"/>
  <c r="D39" i="7" s="1"/>
  <c r="AB14" i="5"/>
  <c r="AC14" i="5"/>
  <c r="Z7" i="5"/>
  <c r="D19" i="5"/>
  <c r="D38" i="10"/>
  <c r="D39" i="10" s="1"/>
  <c r="D37" i="19"/>
  <c r="D40" i="19" s="1"/>
  <c r="D38" i="9"/>
  <c r="D39" i="9" s="1"/>
  <c r="W29" i="1"/>
  <c r="W11" i="1"/>
  <c r="W19" i="1"/>
  <c r="W15" i="1"/>
  <c r="W13" i="1"/>
  <c r="W24" i="1"/>
  <c r="W8" i="1"/>
  <c r="W12" i="1"/>
  <c r="W6" i="1"/>
  <c r="W7" i="1"/>
  <c r="W18" i="1"/>
  <c r="W28" i="1"/>
  <c r="W27" i="1"/>
  <c r="W31" i="1"/>
  <c r="W17" i="1"/>
  <c r="W38" i="1"/>
  <c r="W39" i="1"/>
  <c r="W36" i="1"/>
  <c r="W9" i="1"/>
  <c r="W5" i="1"/>
  <c r="W32" i="1"/>
  <c r="D38" i="17"/>
  <c r="D39" i="17" s="1"/>
  <c r="F39" i="19"/>
  <c r="D38" i="19" l="1"/>
  <c r="D39" i="19" s="1"/>
  <c r="D20" i="5"/>
  <c r="Z19" i="5"/>
  <c r="AA19" i="5"/>
  <c r="AD19" i="5" s="1"/>
  <c r="AC7" i="5"/>
  <c r="AB7" i="5"/>
  <c r="AB17" i="5"/>
  <c r="AC17" i="5"/>
  <c r="AB19" i="5" l="1"/>
  <c r="AC19" i="5"/>
</calcChain>
</file>

<file path=xl/comments1.xml><?xml version="1.0" encoding="utf-8"?>
<comments xmlns="http://schemas.openxmlformats.org/spreadsheetml/2006/main">
  <authors>
    <author>motegi</author>
  </authors>
  <commentList>
    <comment ref="C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工場塗装用では、ユーザーの塗装設備を確認して、『最新情報』を入力して下さい。
</t>
        </r>
      </text>
    </comment>
  </commentList>
</comments>
</file>

<file path=xl/sharedStrings.xml><?xml version="1.0" encoding="utf-8"?>
<sst xmlns="http://schemas.openxmlformats.org/spreadsheetml/2006/main" count="1387" uniqueCount="227">
  <si>
    <t>品　　目</t>
  </si>
  <si>
    <t>建物</t>
  </si>
  <si>
    <t>建築資材</t>
  </si>
  <si>
    <t>構造物</t>
  </si>
  <si>
    <t>船舶</t>
  </si>
  <si>
    <t>自動車</t>
  </si>
  <si>
    <t>自補修</t>
  </si>
  <si>
    <t>電気機械</t>
  </si>
  <si>
    <t>機械</t>
  </si>
  <si>
    <t>金属製品</t>
  </si>
  <si>
    <t>木工製品</t>
  </si>
  <si>
    <t>家庭用</t>
  </si>
  <si>
    <t>その他</t>
  </si>
  <si>
    <t>合計</t>
  </si>
  <si>
    <t>　ラッカー</t>
  </si>
  <si>
    <t>　電気絶縁塗料</t>
  </si>
  <si>
    <t>ﾜﾆｽ･ｴﾅﾒﾙ</t>
  </si>
  <si>
    <t>調合ﾍﾟｲﾝﾄ</t>
  </si>
  <si>
    <t>合</t>
  </si>
  <si>
    <t>ｱﾐﾉｱﾙｷﾄﾞ樹脂系</t>
  </si>
  <si>
    <t>溶</t>
  </si>
  <si>
    <t>常温乾燥型</t>
  </si>
  <si>
    <t>成</t>
  </si>
  <si>
    <t>焼付乾燥型</t>
  </si>
  <si>
    <t>剤</t>
  </si>
  <si>
    <t>エポキシ樹脂系</t>
  </si>
  <si>
    <t>ウレタン樹脂系</t>
  </si>
  <si>
    <t>樹</t>
  </si>
  <si>
    <t>不飽和ﾎﾟﾘｴｽﾃﾙ樹脂系</t>
  </si>
  <si>
    <t>船底塗料</t>
  </si>
  <si>
    <t>塗</t>
  </si>
  <si>
    <t>塩化ゴム系</t>
  </si>
  <si>
    <t>その他塗料</t>
  </si>
  <si>
    <t>溶剤系　　計</t>
  </si>
  <si>
    <t>料</t>
  </si>
  <si>
    <t>水系</t>
  </si>
  <si>
    <t>水性樹脂系塗料</t>
  </si>
  <si>
    <t>水系　　　計</t>
  </si>
  <si>
    <t>無溶剤</t>
  </si>
  <si>
    <t>粉体塗料</t>
  </si>
  <si>
    <t>　　無溶剤　　計</t>
  </si>
  <si>
    <t>塗料合計</t>
  </si>
  <si>
    <t>計</t>
  </si>
  <si>
    <t>ラッカー</t>
  </si>
  <si>
    <t>電気絶縁塗料</t>
  </si>
  <si>
    <t>ワニス・エナメル</t>
  </si>
  <si>
    <t>調合ペイント</t>
  </si>
  <si>
    <t>アミノアルキド樹脂系</t>
  </si>
  <si>
    <t>その他の塗料</t>
  </si>
  <si>
    <t>ビニル樹脂</t>
  </si>
  <si>
    <t>厚膜型エマルション</t>
  </si>
  <si>
    <t>分野別の塗料標準組成中の溶剤配合調査表</t>
    <rPh sb="0" eb="2">
      <t>ブンヤ</t>
    </rPh>
    <rPh sb="2" eb="3">
      <t>ベツ</t>
    </rPh>
    <rPh sb="4" eb="6">
      <t>トリョウ</t>
    </rPh>
    <rPh sb="6" eb="8">
      <t>ヒョウジュン</t>
    </rPh>
    <rPh sb="8" eb="10">
      <t>ソセイ</t>
    </rPh>
    <rPh sb="10" eb="11">
      <t>チュウ</t>
    </rPh>
    <rPh sb="12" eb="14">
      <t>ヨウザイ</t>
    </rPh>
    <rPh sb="14" eb="16">
      <t>ハイゴウ</t>
    </rPh>
    <rPh sb="16" eb="19">
      <t>チョウサヒョウ</t>
    </rPh>
    <phoneticPr fontId="4"/>
  </si>
  <si>
    <t>E.ケトン系</t>
    <rPh sb="5" eb="6">
      <t>ケイ</t>
    </rPh>
    <phoneticPr fontId="4"/>
  </si>
  <si>
    <t xml:space="preserve">         品　　目</t>
    <rPh sb="9" eb="10">
      <t>シナ</t>
    </rPh>
    <rPh sb="12" eb="13">
      <t>メ</t>
    </rPh>
    <phoneticPr fontId="4"/>
  </si>
  <si>
    <t>石油系炭化水素類</t>
    <rPh sb="0" eb="2">
      <t>セキユ</t>
    </rPh>
    <rPh sb="2" eb="3">
      <t>ケイ</t>
    </rPh>
    <rPh sb="3" eb="5">
      <t>タンカ</t>
    </rPh>
    <rPh sb="5" eb="7">
      <t>スイソ</t>
    </rPh>
    <rPh sb="7" eb="8">
      <t>ルイ</t>
    </rPh>
    <phoneticPr fontId="4"/>
  </si>
  <si>
    <t>その他</t>
    <rPh sb="0" eb="3">
      <t>ソノタ</t>
    </rPh>
    <phoneticPr fontId="4"/>
  </si>
  <si>
    <t>その他の溶剤系</t>
    <rPh sb="4" eb="6">
      <t>ヨウザイ</t>
    </rPh>
    <rPh sb="6" eb="7">
      <t>ケイ</t>
    </rPh>
    <phoneticPr fontId="4"/>
  </si>
  <si>
    <r>
      <t>(</t>
    </r>
    <r>
      <rPr>
        <sz val="9"/>
        <rFont val="ＭＳ Ｐゴシック"/>
        <family val="3"/>
        <charset val="128"/>
      </rPr>
      <t>単位</t>
    </r>
    <r>
      <rPr>
        <sz val="11"/>
        <rFont val="ＭＳ Ｐゴシック"/>
        <family val="3"/>
        <charset val="128"/>
      </rPr>
      <t>：ｔ）</t>
    </r>
    <rPh sb="1" eb="3">
      <t>タンイ</t>
    </rPh>
    <phoneticPr fontId="4"/>
  </si>
  <si>
    <t>溶剤量計（ｔ）</t>
  </si>
  <si>
    <t>路面標示</t>
    <rPh sb="0" eb="2">
      <t>ロメン</t>
    </rPh>
    <rPh sb="2" eb="4">
      <t>ヒョウジ</t>
    </rPh>
    <phoneticPr fontId="4"/>
  </si>
  <si>
    <t>一般タイプ</t>
    <rPh sb="0" eb="2">
      <t>イッパン</t>
    </rPh>
    <phoneticPr fontId="3"/>
  </si>
  <si>
    <t>ウレタン樹脂系無溶剤塗料</t>
    <rPh sb="7" eb="8">
      <t>ム</t>
    </rPh>
    <rPh sb="8" eb="10">
      <t>ヨウザイ</t>
    </rPh>
    <rPh sb="10" eb="12">
      <t>トリョウ</t>
    </rPh>
    <phoneticPr fontId="3"/>
  </si>
  <si>
    <t>エポキシ樹脂系無溶剤塗料</t>
    <rPh sb="4" eb="6">
      <t>ジュシ</t>
    </rPh>
    <rPh sb="6" eb="7">
      <t>ケイ</t>
    </rPh>
    <rPh sb="7" eb="8">
      <t>ム</t>
    </rPh>
    <rPh sb="8" eb="10">
      <t>ヨウザイ</t>
    </rPh>
    <rPh sb="10" eb="12">
      <t>トリョウ</t>
    </rPh>
    <phoneticPr fontId="3"/>
  </si>
  <si>
    <t>（内　ハイソリッドタイプ計）</t>
    <rPh sb="1" eb="2">
      <t>ウチ</t>
    </rPh>
    <rPh sb="12" eb="13">
      <t>ケイ</t>
    </rPh>
    <phoneticPr fontId="3"/>
  </si>
  <si>
    <t>一般型</t>
    <rPh sb="0" eb="3">
      <t>イッパンガタ</t>
    </rPh>
    <phoneticPr fontId="4"/>
  </si>
  <si>
    <t>酢酸ブチル</t>
    <rPh sb="0" eb="2">
      <t>サクサン</t>
    </rPh>
    <phoneticPr fontId="4"/>
  </si>
  <si>
    <t>酢酸エチル</t>
    <rPh sb="0" eb="2">
      <t>サクサン</t>
    </rPh>
    <phoneticPr fontId="4"/>
  </si>
  <si>
    <t>エポキシ樹脂　塗料</t>
    <rPh sb="4" eb="6">
      <t>ジュシ</t>
    </rPh>
    <rPh sb="7" eb="9">
      <t>トリョウ</t>
    </rPh>
    <phoneticPr fontId="4"/>
  </si>
  <si>
    <t>ウレタン樹脂　塗料</t>
    <rPh sb="4" eb="6">
      <t>ジュシ</t>
    </rPh>
    <rPh sb="7" eb="9">
      <t>トリョウ</t>
    </rPh>
    <phoneticPr fontId="4"/>
  </si>
  <si>
    <t>F.</t>
    <phoneticPr fontId="4"/>
  </si>
  <si>
    <t>ﾄﾗﾌｨｯｸﾍﾟｲﾝﾄ（３種溶着型）</t>
    <rPh sb="13" eb="14">
      <t>シュ</t>
    </rPh>
    <rPh sb="14" eb="15">
      <t>ヨウ</t>
    </rPh>
    <rPh sb="15" eb="16">
      <t>チャク</t>
    </rPh>
    <rPh sb="16" eb="17">
      <t>ガタ</t>
    </rPh>
    <phoneticPr fontId="3"/>
  </si>
  <si>
    <t>環境配慮の低VOC塗料合計</t>
    <rPh sb="0" eb="2">
      <t>カンキョウ</t>
    </rPh>
    <rPh sb="2" eb="4">
      <t>ハイリョ</t>
    </rPh>
    <rPh sb="5" eb="6">
      <t>テイ</t>
    </rPh>
    <rPh sb="9" eb="11">
      <t>トリョウ</t>
    </rPh>
    <rPh sb="11" eb="12">
      <t>ゴウ</t>
    </rPh>
    <rPh sb="12" eb="13">
      <t>ケイ</t>
    </rPh>
    <phoneticPr fontId="3"/>
  </si>
  <si>
    <t>ハイソリッドタイプ比率(%)</t>
    <rPh sb="9" eb="11">
      <t>ヒリツ</t>
    </rPh>
    <phoneticPr fontId="3"/>
  </si>
  <si>
    <t>水系比率(%)</t>
    <rPh sb="0" eb="2">
      <t>スイケイ</t>
    </rPh>
    <rPh sb="2" eb="4">
      <t>ヒリツ</t>
    </rPh>
    <phoneticPr fontId="3"/>
  </si>
  <si>
    <t>無溶剤比率(%)</t>
    <rPh sb="0" eb="1">
      <t>ム</t>
    </rPh>
    <rPh sb="1" eb="3">
      <t>ヨウザイ</t>
    </rPh>
    <rPh sb="3" eb="5">
      <t>ヒリツ</t>
    </rPh>
    <phoneticPr fontId="3"/>
  </si>
  <si>
    <t>低VOC塗料比率（％）</t>
    <rPh sb="0" eb="1">
      <t>テイ</t>
    </rPh>
    <rPh sb="4" eb="6">
      <t>トリョウ</t>
    </rPh>
    <rPh sb="6" eb="8">
      <t>ヒリツ</t>
    </rPh>
    <phoneticPr fontId="3"/>
  </si>
  <si>
    <t>自動車・新</t>
    <rPh sb="4" eb="5">
      <t>シン</t>
    </rPh>
    <phoneticPr fontId="3"/>
  </si>
  <si>
    <t>建物</t>
    <rPh sb="0" eb="2">
      <t>タテモノ</t>
    </rPh>
    <phoneticPr fontId="4"/>
  </si>
  <si>
    <t>建築資材</t>
    <rPh sb="0" eb="2">
      <t>ケンチク</t>
    </rPh>
    <rPh sb="2" eb="4">
      <t>シザイ</t>
    </rPh>
    <phoneticPr fontId="4"/>
  </si>
  <si>
    <t>船舶</t>
    <rPh sb="0" eb="2">
      <t>センパク</t>
    </rPh>
    <phoneticPr fontId="4"/>
  </si>
  <si>
    <t>自動車・新</t>
    <rPh sb="0" eb="3">
      <t>ジドウシャ</t>
    </rPh>
    <rPh sb="4" eb="5">
      <t>シン</t>
    </rPh>
    <phoneticPr fontId="4"/>
  </si>
  <si>
    <t>自補修</t>
    <rPh sb="0" eb="1">
      <t>ジ</t>
    </rPh>
    <rPh sb="1" eb="3">
      <t>ホシュウ</t>
    </rPh>
    <phoneticPr fontId="4"/>
  </si>
  <si>
    <t>電気機械</t>
    <rPh sb="0" eb="2">
      <t>デンキ</t>
    </rPh>
    <rPh sb="2" eb="4">
      <t>キカイ</t>
    </rPh>
    <phoneticPr fontId="4"/>
  </si>
  <si>
    <t>機械</t>
    <rPh sb="0" eb="2">
      <t>キカイ</t>
    </rPh>
    <phoneticPr fontId="4"/>
  </si>
  <si>
    <t>金属製品</t>
    <rPh sb="0" eb="2">
      <t>キンゾク</t>
    </rPh>
    <rPh sb="2" eb="4">
      <t>セイヒン</t>
    </rPh>
    <phoneticPr fontId="4"/>
  </si>
  <si>
    <t>木工製品</t>
    <rPh sb="0" eb="2">
      <t>モッコウ</t>
    </rPh>
    <rPh sb="2" eb="4">
      <t>セイヒン</t>
    </rPh>
    <phoneticPr fontId="4"/>
  </si>
  <si>
    <t>家庭用</t>
    <rPh sb="0" eb="3">
      <t>カテイヨウ</t>
    </rPh>
    <phoneticPr fontId="4"/>
  </si>
  <si>
    <t>輸出</t>
    <rPh sb="0" eb="2">
      <t>ユシュツ</t>
    </rPh>
    <phoneticPr fontId="3"/>
  </si>
  <si>
    <t>合計</t>
    <rPh sb="0" eb="2">
      <t>ゴウケイ</t>
    </rPh>
    <phoneticPr fontId="4"/>
  </si>
  <si>
    <t>分野別の塗料標準組成中の溶剤配合調査表（合計まとめ）</t>
    <rPh sb="0" eb="2">
      <t>ブンヤ</t>
    </rPh>
    <rPh sb="2" eb="3">
      <t>ベツ</t>
    </rPh>
    <rPh sb="4" eb="6">
      <t>トリョウ</t>
    </rPh>
    <rPh sb="6" eb="8">
      <t>ヒョウジュン</t>
    </rPh>
    <rPh sb="8" eb="10">
      <t>ソセイ</t>
    </rPh>
    <rPh sb="10" eb="11">
      <t>チュウ</t>
    </rPh>
    <rPh sb="12" eb="14">
      <t>ヨウザイ</t>
    </rPh>
    <rPh sb="14" eb="16">
      <t>ハイゴウ</t>
    </rPh>
    <rPh sb="16" eb="19">
      <t>チョウサヒョウ</t>
    </rPh>
    <rPh sb="20" eb="22">
      <t>ゴウケイ</t>
    </rPh>
    <phoneticPr fontId="4"/>
  </si>
  <si>
    <t>その他</t>
    <rPh sb="2" eb="3">
      <t>タ</t>
    </rPh>
    <phoneticPr fontId="4"/>
  </si>
  <si>
    <t>会社名；</t>
    <rPh sb="0" eb="3">
      <t>カイシャメイ</t>
    </rPh>
    <phoneticPr fontId="4"/>
  </si>
  <si>
    <t>路面標示</t>
    <rPh sb="2" eb="4">
      <t>ヒョウジ</t>
    </rPh>
    <phoneticPr fontId="3"/>
  </si>
  <si>
    <t>脂</t>
    <rPh sb="0" eb="1">
      <t>アブラ</t>
    </rPh>
    <phoneticPr fontId="3"/>
  </si>
  <si>
    <t>ビニル樹脂系</t>
    <rPh sb="5" eb="6">
      <t>ケイ</t>
    </rPh>
    <phoneticPr fontId="3"/>
  </si>
  <si>
    <t>シリコン・ふっ素樹脂系</t>
    <rPh sb="7" eb="8">
      <t>ソ</t>
    </rPh>
    <rPh sb="8" eb="10">
      <t>ジュシ</t>
    </rPh>
    <rPh sb="10" eb="11">
      <t>ケイ</t>
    </rPh>
    <phoneticPr fontId="3"/>
  </si>
  <si>
    <t>ハイソリッドタイプ</t>
    <phoneticPr fontId="3"/>
  </si>
  <si>
    <t>系</t>
    <phoneticPr fontId="3"/>
  </si>
  <si>
    <t>厚膜型ｴﾏﾙｼｮﾝペイント</t>
    <phoneticPr fontId="3"/>
  </si>
  <si>
    <t>F.</t>
    <phoneticPr fontId="4"/>
  </si>
  <si>
    <t>ＩＰＡ</t>
    <phoneticPr fontId="4"/>
  </si>
  <si>
    <t>MEK</t>
    <phoneticPr fontId="4"/>
  </si>
  <si>
    <t>ＭＩＢＫ</t>
    <phoneticPr fontId="4"/>
  </si>
  <si>
    <t>ＩＰＡ</t>
    <phoneticPr fontId="4"/>
  </si>
  <si>
    <r>
      <t>(</t>
    </r>
    <r>
      <rPr>
        <sz val="9"/>
        <rFont val="ＭＳ Ｐゴシック"/>
        <family val="3"/>
        <charset val="128"/>
      </rPr>
      <t>単位</t>
    </r>
    <r>
      <rPr>
        <sz val="11"/>
        <rFont val="ＭＳ Ｐゴシック"/>
        <family val="3"/>
        <charset val="128"/>
      </rPr>
      <t>：ｔ）</t>
    </r>
    <rPh sb="1" eb="3">
      <t>タンイ</t>
    </rPh>
    <phoneticPr fontId="4"/>
  </si>
  <si>
    <t>エチルベンゼン</t>
  </si>
  <si>
    <t>エチルベンゼン</t>
    <phoneticPr fontId="4"/>
  </si>
  <si>
    <t>トルエン</t>
  </si>
  <si>
    <t>トルエン</t>
    <phoneticPr fontId="4"/>
  </si>
  <si>
    <t>キシレン</t>
  </si>
  <si>
    <t>キシレン</t>
    <phoneticPr fontId="4"/>
  </si>
  <si>
    <t>トルエン</t>
    <phoneticPr fontId="4"/>
  </si>
  <si>
    <t>キシレン</t>
    <phoneticPr fontId="4"/>
  </si>
  <si>
    <r>
      <t>D</t>
    </r>
    <r>
      <rPr>
        <sz val="11"/>
        <rFont val="ＭＳ Ｐゴシック"/>
        <family val="3"/>
        <charset val="128"/>
      </rPr>
      <t>.</t>
    </r>
    <phoneticPr fontId="4"/>
  </si>
  <si>
    <r>
      <t>E</t>
    </r>
    <r>
      <rPr>
        <sz val="11"/>
        <rFont val="ＭＳ Ｐゴシック"/>
        <family val="3"/>
        <charset val="128"/>
      </rPr>
      <t>.ケトン系</t>
    </r>
    <rPh sb="5" eb="6">
      <t>ケイ</t>
    </rPh>
    <phoneticPr fontId="4"/>
  </si>
  <si>
    <t>ＩＰＡ</t>
  </si>
  <si>
    <t>酢酸エチル</t>
  </si>
  <si>
    <t>酢酸ブチル</t>
  </si>
  <si>
    <t>石油系炭化水素類</t>
  </si>
  <si>
    <t>ＭＩＢＫ</t>
  </si>
  <si>
    <t>D.</t>
    <phoneticPr fontId="4"/>
  </si>
  <si>
    <t>D.</t>
    <phoneticPr fontId="4"/>
  </si>
  <si>
    <t>ワニス・
エナメル</t>
    <phoneticPr fontId="4"/>
  </si>
  <si>
    <t>塗料中の溶剤組成（種類と重量）</t>
    <rPh sb="0" eb="2">
      <t>ト</t>
    </rPh>
    <rPh sb="2" eb="3">
      <t>ナカ</t>
    </rPh>
    <rPh sb="4" eb="6">
      <t>ヨウザイ</t>
    </rPh>
    <rPh sb="6" eb="8">
      <t>ソセイ</t>
    </rPh>
    <rPh sb="9" eb="11">
      <t>シュルイ</t>
    </rPh>
    <rPh sb="12" eb="14">
      <t>ジュウリョウ</t>
    </rPh>
    <phoneticPr fontId="4"/>
  </si>
  <si>
    <r>
      <t>希釈シンナー中の溶剤組成（種類と重量）</t>
    </r>
    <r>
      <rPr>
        <sz val="11"/>
        <rFont val="ＭＳ Ｐゴシック"/>
        <family val="3"/>
        <charset val="128"/>
      </rPr>
      <t/>
    </r>
    <rPh sb="0" eb="2">
      <t>キシャク</t>
    </rPh>
    <rPh sb="6" eb="7">
      <t>ナカ</t>
    </rPh>
    <phoneticPr fontId="4"/>
  </si>
  <si>
    <t>塗料中溶剤量（ｔ）</t>
    <phoneticPr fontId="4"/>
  </si>
  <si>
    <t>希釈シンナー量（ｔ）</t>
    <phoneticPr fontId="4"/>
  </si>
  <si>
    <t>塗料出荷量（ｔ）</t>
    <phoneticPr fontId="4"/>
  </si>
  <si>
    <t>シンナー希釈率（％）</t>
    <phoneticPr fontId="4"/>
  </si>
  <si>
    <t>塗料中溶剤率（％）</t>
    <phoneticPr fontId="4"/>
  </si>
  <si>
    <t>ビニル樹脂系</t>
    <rPh sb="5" eb="6">
      <t>ケイ</t>
    </rPh>
    <phoneticPr fontId="4"/>
  </si>
  <si>
    <t>エマルション
ペイント</t>
    <phoneticPr fontId="4"/>
  </si>
  <si>
    <t>塗料出荷量より発生する大気排出溶剤分算出量</t>
    <rPh sb="0" eb="2">
      <t>トリョウ</t>
    </rPh>
    <rPh sb="2" eb="4">
      <t>シュッカ</t>
    </rPh>
    <rPh sb="4" eb="5">
      <t>リョウ</t>
    </rPh>
    <rPh sb="7" eb="9">
      <t>ハッセイ</t>
    </rPh>
    <rPh sb="11" eb="13">
      <t>タイキ</t>
    </rPh>
    <rPh sb="13" eb="15">
      <t>ハイシュツ</t>
    </rPh>
    <rPh sb="15" eb="17">
      <t>ヨウザイ</t>
    </rPh>
    <rPh sb="17" eb="18">
      <t>ブン</t>
    </rPh>
    <rPh sb="18" eb="20">
      <t>サンシュツ</t>
    </rPh>
    <rPh sb="20" eb="21">
      <t>リョウ</t>
    </rPh>
    <phoneticPr fontId="4"/>
  </si>
  <si>
    <t>希釈シンナー　計</t>
    <rPh sb="0" eb="2">
      <t>キシャク</t>
    </rPh>
    <rPh sb="7" eb="8">
      <t>ケイ</t>
    </rPh>
    <phoneticPr fontId="4"/>
  </si>
  <si>
    <t>提出期限；</t>
    <rPh sb="0" eb="2">
      <t>テイシュツ</t>
    </rPh>
    <rPh sb="2" eb="4">
      <t>キゲン</t>
    </rPh>
    <phoneticPr fontId="4"/>
  </si>
  <si>
    <t>作成年月日；</t>
    <rPh sb="0" eb="2">
      <t>サクセイ</t>
    </rPh>
    <rPh sb="2" eb="5">
      <t>ネンガッピ</t>
    </rPh>
    <phoneticPr fontId="4"/>
  </si>
  <si>
    <t>部署：</t>
    <rPh sb="0" eb="2">
      <t>ブショ</t>
    </rPh>
    <phoneticPr fontId="4"/>
  </si>
  <si>
    <t>氏名：</t>
    <rPh sb="0" eb="2">
      <t>シメイ</t>
    </rPh>
    <phoneticPr fontId="4"/>
  </si>
  <si>
    <t>電話：</t>
    <rPh sb="0" eb="2">
      <t>デンワ</t>
    </rPh>
    <phoneticPr fontId="4"/>
  </si>
  <si>
    <t>需要分野区分</t>
    <rPh sb="2" eb="4">
      <t>ブンヤ</t>
    </rPh>
    <phoneticPr fontId="4"/>
  </si>
  <si>
    <t>このエクセル版の送り先メールアドレス：</t>
    <rPh sb="6" eb="7">
      <t>ハン</t>
    </rPh>
    <rPh sb="8" eb="9">
      <t>オク</t>
    </rPh>
    <rPh sb="10" eb="11">
      <t>サキ</t>
    </rPh>
    <phoneticPr fontId="4"/>
  </si>
  <si>
    <t>さび止ﾍﾟｲﾝﾄ一般ﾀｲﾌﾟ</t>
    <rPh sb="8" eb="10">
      <t>イッパン</t>
    </rPh>
    <phoneticPr fontId="3"/>
  </si>
  <si>
    <t>さび止ペイント
一般ﾀｲﾌﾟ</t>
    <rPh sb="8" eb="10">
      <t>イッパン</t>
    </rPh>
    <phoneticPr fontId="4"/>
  </si>
  <si>
    <r>
      <t>C.</t>
    </r>
    <r>
      <rPr>
        <sz val="8"/>
        <rFont val="ＭＳ Ｐゴシック"/>
        <family val="3"/>
        <charset val="128"/>
      </rPr>
      <t>酢酸エステル系</t>
    </r>
    <rPh sb="2" eb="3">
      <t>サク</t>
    </rPh>
    <rPh sb="3" eb="4">
      <t>サン</t>
    </rPh>
    <rPh sb="8" eb="9">
      <t>ケイ</t>
    </rPh>
    <phoneticPr fontId="4"/>
  </si>
  <si>
    <t>B.アルコール系</t>
    <rPh sb="7" eb="8">
      <t>ケイ</t>
    </rPh>
    <phoneticPr fontId="4"/>
  </si>
  <si>
    <t>構造物</t>
    <rPh sb="0" eb="3">
      <t>コ</t>
    </rPh>
    <phoneticPr fontId="4"/>
  </si>
  <si>
    <t>さび止ペイント
ﾊｲｿﾘｯﾄﾞﾀｲﾌﾟ</t>
    <phoneticPr fontId="4"/>
  </si>
  <si>
    <t>焼付乾燥型
（ﾊｲｿﾘｯﾄﾞﾀｲﾌﾟ）</t>
    <phoneticPr fontId="3"/>
  </si>
  <si>
    <t>ハイソリッド
タイプ</t>
    <phoneticPr fontId="3"/>
  </si>
  <si>
    <t>ハイソリッド
タイプ</t>
    <phoneticPr fontId="3"/>
  </si>
  <si>
    <t>ハイソリッド
タイプ</t>
    <phoneticPr fontId="4"/>
  </si>
  <si>
    <t>ハイソリッド
タイプ</t>
    <phoneticPr fontId="4"/>
  </si>
  <si>
    <t>エマルション
ペイント</t>
    <phoneticPr fontId="4"/>
  </si>
  <si>
    <t>A.芳香族系</t>
    <rPh sb="2" eb="4">
      <t>ホウコウ</t>
    </rPh>
    <rPh sb="4" eb="5">
      <t>ゾク</t>
    </rPh>
    <rPh sb="5" eb="6">
      <t>ケイ</t>
    </rPh>
    <phoneticPr fontId="4"/>
  </si>
  <si>
    <t>不飽和ポリエステル
樹脂系</t>
    <phoneticPr fontId="4"/>
  </si>
  <si>
    <t>シリコン･ふっ素
樹脂</t>
    <phoneticPr fontId="4"/>
  </si>
  <si>
    <t>ﾄﾗﾌｨｯｸﾍﾟｲﾝﾄ</t>
    <phoneticPr fontId="4"/>
  </si>
  <si>
    <t>アクリル
樹脂系</t>
    <rPh sb="5" eb="7">
      <t>ジュシ</t>
    </rPh>
    <rPh sb="7" eb="8">
      <t>ケイ</t>
    </rPh>
    <phoneticPr fontId="4"/>
  </si>
  <si>
    <t>アルキド
樹脂系</t>
    <rPh sb="5" eb="7">
      <t>ジュシ</t>
    </rPh>
    <rPh sb="7" eb="8">
      <t>ケイ</t>
    </rPh>
    <phoneticPr fontId="4"/>
  </si>
  <si>
    <t>不飽和ポリエステル
樹脂系</t>
    <phoneticPr fontId="4"/>
  </si>
  <si>
    <t>焼付乾燥型
ﾊｲｿﾘｯﾄﾞﾀｲﾌﾟ</t>
    <phoneticPr fontId="3"/>
  </si>
  <si>
    <t>合計(t)</t>
    <rPh sb="0" eb="2">
      <t>ゴウケイ</t>
    </rPh>
    <phoneticPr fontId="4"/>
  </si>
  <si>
    <t>希釈シンナー合計(t)</t>
    <rPh sb="0" eb="2">
      <t>キシャク</t>
    </rPh>
    <rPh sb="6" eb="8">
      <t>ゴウケイ</t>
    </rPh>
    <phoneticPr fontId="4"/>
  </si>
  <si>
    <t>溶剤計(t)</t>
    <rPh sb="0" eb="2">
      <t>ヨウザイ</t>
    </rPh>
    <rPh sb="2" eb="3">
      <t>ケイ</t>
    </rPh>
    <phoneticPr fontId="4"/>
  </si>
  <si>
    <t>Sol比率(%)</t>
    <rPh sb="3" eb="5">
      <t>ヒリツ</t>
    </rPh>
    <phoneticPr fontId="4"/>
  </si>
  <si>
    <t>シンナー希釈率(%)</t>
    <rPh sb="4" eb="6">
      <t>キシャク</t>
    </rPh>
    <rPh sb="6" eb="7">
      <t>リツ</t>
    </rPh>
    <phoneticPr fontId="4"/>
  </si>
  <si>
    <t>出荷量（トン）</t>
    <rPh sb="0" eb="2">
      <t>シュッカ</t>
    </rPh>
    <rPh sb="2" eb="3">
      <t>リョウ</t>
    </rPh>
    <phoneticPr fontId="4"/>
  </si>
  <si>
    <t>シンナー希釈率（％）</t>
    <rPh sb="4" eb="6">
      <t>キシャク</t>
    </rPh>
    <rPh sb="6" eb="7">
      <t>リツ</t>
    </rPh>
    <phoneticPr fontId="4"/>
  </si>
  <si>
    <t>塗料中溶剤合計(t)</t>
    <rPh sb="0" eb="2">
      <t>トリョウ</t>
    </rPh>
    <rPh sb="2" eb="3">
      <t>チュウ</t>
    </rPh>
    <rPh sb="3" eb="5">
      <t>ヨウザイ</t>
    </rPh>
    <rPh sb="5" eb="7">
      <t>ゴウケイ</t>
    </rPh>
    <phoneticPr fontId="4"/>
  </si>
  <si>
    <t>C.酢酸エステル系</t>
    <rPh sb="2" eb="3">
      <t>サク</t>
    </rPh>
    <rPh sb="3" eb="4">
      <t>サン</t>
    </rPh>
    <rPh sb="8" eb="9">
      <t>ケイ</t>
    </rPh>
    <phoneticPr fontId="4"/>
  </si>
  <si>
    <t>(単位：ｔ）</t>
    <rPh sb="1" eb="3">
      <t>タンイ</t>
    </rPh>
    <phoneticPr fontId="4"/>
  </si>
  <si>
    <t>大気への排出率（％）</t>
    <rPh sb="0" eb="2">
      <t>タイキ</t>
    </rPh>
    <rPh sb="4" eb="6">
      <t>ハイシュツ</t>
    </rPh>
    <rPh sb="6" eb="7">
      <t>リツ</t>
    </rPh>
    <phoneticPr fontId="4"/>
  </si>
  <si>
    <t>塗料中と希釈分
との合計</t>
    <rPh sb="0" eb="2">
      <t>トリョウ</t>
    </rPh>
    <rPh sb="2" eb="3">
      <t>チュウ</t>
    </rPh>
    <phoneticPr fontId="4"/>
  </si>
  <si>
    <t>塗料中と希釈シンナーを合せた分：</t>
    <rPh sb="0" eb="2">
      <t>トリョウ</t>
    </rPh>
    <rPh sb="2" eb="3">
      <t>チュウ</t>
    </rPh>
    <rPh sb="4" eb="6">
      <t>キシャク</t>
    </rPh>
    <rPh sb="11" eb="12">
      <t>アワ</t>
    </rPh>
    <rPh sb="14" eb="15">
      <t>ブン</t>
    </rPh>
    <phoneticPr fontId="4"/>
  </si>
  <si>
    <t>需要分野：</t>
    <rPh sb="0" eb="2">
      <t>ジュヨウ</t>
    </rPh>
    <rPh sb="2" eb="4">
      <t>ブンヤ</t>
    </rPh>
    <phoneticPr fontId="4"/>
  </si>
  <si>
    <t>（単位：ｔ）</t>
  </si>
  <si>
    <t>（単位：ｔ）</t>
    <rPh sb="1" eb="3">
      <t>タンイ</t>
    </rPh>
    <phoneticPr fontId="4"/>
  </si>
  <si>
    <t>注）石油系炭化水素類：（ホワイトスピリット、ソルベントナフサ）</t>
    <rPh sb="0" eb="1">
      <t>チュウ</t>
    </rPh>
    <rPh sb="2" eb="4">
      <t>セキユ</t>
    </rPh>
    <rPh sb="4" eb="5">
      <t>ケイ</t>
    </rPh>
    <phoneticPr fontId="4"/>
  </si>
  <si>
    <t>さび止ﾍﾟｲﾝﾄﾊｲｿﾘｯﾄﾞﾀｲﾌﾟ</t>
    <phoneticPr fontId="3"/>
  </si>
  <si>
    <t>焼付乾燥型ﾊｲｿﾘｯﾄﾞﾀｲﾌﾟ</t>
    <phoneticPr fontId="3"/>
  </si>
  <si>
    <t>その他の塗料</t>
    <phoneticPr fontId="3"/>
  </si>
  <si>
    <t>シンナー</t>
    <phoneticPr fontId="3"/>
  </si>
  <si>
    <t>報告会社：</t>
    <rPh sb="0" eb="2">
      <t>ホウコク</t>
    </rPh>
    <rPh sb="2" eb="4">
      <t>カイシャ</t>
    </rPh>
    <phoneticPr fontId="3"/>
  </si>
  <si>
    <t>担当者名：</t>
    <rPh sb="0" eb="2">
      <t>タントウ</t>
    </rPh>
    <rPh sb="2" eb="3">
      <t>シャ</t>
    </rPh>
    <rPh sb="3" eb="4">
      <t>メイ</t>
    </rPh>
    <phoneticPr fontId="3"/>
  </si>
  <si>
    <t>その他の溶剤：アルコール（イソブタノール、エチレングリコール、その他アルコール）、エステル（酢酸メチル、その他のエステル）、ケトン（アセトン、イソホロン、その他のケトン）、エーテル（ブチルセロソルブ、
エチルセロソルブアセテート、その他のエーテルアルコール、メチルセロソルブアセテート、その他のエーテルアルコールエステル、エチルセロソルブ）、その他（ｎ－へキサン、シクロヘキサン、スチレン）</t>
    <rPh sb="0" eb="3">
      <t>ソノタ</t>
    </rPh>
    <rPh sb="4" eb="6">
      <t>ヨウザイ</t>
    </rPh>
    <rPh sb="31" eb="34">
      <t>ソノタ</t>
    </rPh>
    <rPh sb="46" eb="48">
      <t>サクサン</t>
    </rPh>
    <rPh sb="52" eb="55">
      <t>ソノタ</t>
    </rPh>
    <rPh sb="77" eb="80">
      <t>ソノタ</t>
    </rPh>
    <rPh sb="115" eb="118">
      <t>ソノタ</t>
    </rPh>
    <rPh sb="143" eb="146">
      <t>ソノタ</t>
    </rPh>
    <rPh sb="171" eb="174">
      <t>ソノタ</t>
    </rPh>
    <phoneticPr fontId="4"/>
  </si>
  <si>
    <t>合　　　　　　　　　　　計</t>
    <rPh sb="0" eb="1">
      <t>ゴウ</t>
    </rPh>
    <rPh sb="12" eb="13">
      <t>ケイ</t>
    </rPh>
    <phoneticPr fontId="3"/>
  </si>
  <si>
    <t>船底
塗料</t>
    <phoneticPr fontId="3"/>
  </si>
  <si>
    <t>その他の
溶剤系</t>
    <phoneticPr fontId="3"/>
  </si>
  <si>
    <t>エポキシ
樹脂系</t>
    <phoneticPr fontId="3"/>
  </si>
  <si>
    <t>アルキド
樹脂系</t>
    <rPh sb="5" eb="7">
      <t>ジュシ</t>
    </rPh>
    <rPh sb="7" eb="8">
      <t>ケイ</t>
    </rPh>
    <phoneticPr fontId="3"/>
  </si>
  <si>
    <t>アクリル
樹脂系</t>
    <rPh sb="5" eb="7">
      <t>ジュシ</t>
    </rPh>
    <rPh sb="7" eb="8">
      <t>ケイ</t>
    </rPh>
    <phoneticPr fontId="3"/>
  </si>
  <si>
    <t>chousa@toryo.or.jp</t>
    <phoneticPr fontId="4"/>
  </si>
  <si>
    <t>【作成者】</t>
    <rPh sb="1" eb="4">
      <t>サクセイシャ</t>
    </rPh>
    <phoneticPr fontId="4"/>
  </si>
  <si>
    <t>塗料中の溶剤組成（種類と重量％）　＊塗料＝100として</t>
    <rPh sb="0" eb="2">
      <t>ト</t>
    </rPh>
    <rPh sb="2" eb="3">
      <t>ナカ</t>
    </rPh>
    <rPh sb="4" eb="6">
      <t>ヨウザイ</t>
    </rPh>
    <rPh sb="6" eb="8">
      <t>ソセイ</t>
    </rPh>
    <rPh sb="9" eb="11">
      <t>シュルイ</t>
    </rPh>
    <rPh sb="12" eb="14">
      <t>ジュウリョウ</t>
    </rPh>
    <rPh sb="18" eb="20">
      <t>ト</t>
    </rPh>
    <phoneticPr fontId="4"/>
  </si>
  <si>
    <r>
      <t>希釈シンナー中の溶剤組成（種類と重量％）　＊ｼﾝﾅｰ=100</t>
    </r>
    <r>
      <rPr>
        <sz val="10"/>
        <rFont val="ＭＳ Ｐゴシック"/>
        <family val="3"/>
        <charset val="128"/>
      </rPr>
      <t>として</t>
    </r>
    <rPh sb="0" eb="2">
      <t>キシャク</t>
    </rPh>
    <rPh sb="6" eb="7">
      <t>ナカ</t>
    </rPh>
    <phoneticPr fontId="4"/>
  </si>
  <si>
    <t>n|ブタノール</t>
    <phoneticPr fontId="4"/>
  </si>
  <si>
    <t>n|ブタノール</t>
    <phoneticPr fontId="4"/>
  </si>
  <si>
    <t>n|ブタノール</t>
    <phoneticPr fontId="4"/>
  </si>
  <si>
    <t>ＩＰＡ</t>
    <phoneticPr fontId="4"/>
  </si>
  <si>
    <r>
      <t>n</t>
    </r>
    <r>
      <rPr>
        <sz val="11"/>
        <rFont val="ＭＳ Ｐゴシック"/>
        <family val="3"/>
        <charset val="128"/>
      </rPr>
      <t>|</t>
    </r>
    <r>
      <rPr>
        <sz val="11"/>
        <rFont val="ＭＳ Ｐゴシック"/>
        <family val="3"/>
        <charset val="128"/>
      </rPr>
      <t>ブタノール</t>
    </r>
    <phoneticPr fontId="4"/>
  </si>
  <si>
    <r>
      <t>n</t>
    </r>
    <r>
      <rPr>
        <sz val="11"/>
        <rFont val="ＭＳ Ｐゴシック"/>
        <family val="3"/>
        <charset val="128"/>
      </rPr>
      <t>|</t>
    </r>
    <r>
      <rPr>
        <sz val="11"/>
        <rFont val="ＭＳ Ｐゴシック"/>
        <family val="3"/>
        <charset val="128"/>
      </rPr>
      <t>ブタノール</t>
    </r>
    <phoneticPr fontId="4"/>
  </si>
  <si>
    <r>
      <t xml:space="preserve">    </t>
    </r>
    <r>
      <rPr>
        <sz val="11"/>
        <rFont val="ＭＳ Ｐゴシック"/>
        <family val="3"/>
        <charset val="128"/>
      </rPr>
      <t>年　  月　  日</t>
    </r>
    <rPh sb="4" eb="5">
      <t>ネン</t>
    </rPh>
    <rPh sb="8" eb="9">
      <t>ガツ</t>
    </rPh>
    <rPh sb="12" eb="13">
      <t>ニチ</t>
    </rPh>
    <phoneticPr fontId="3"/>
  </si>
  <si>
    <t>※キシレン／エチルベンゼン比は［60／40］で記入願います。</t>
    <rPh sb="13" eb="14">
      <t>ヒ</t>
    </rPh>
    <rPh sb="23" eb="26">
      <t>キニュウネガ</t>
    </rPh>
    <phoneticPr fontId="4"/>
  </si>
  <si>
    <t>塗料中の溶剤　計</t>
    <rPh sb="0" eb="2">
      <t>ト</t>
    </rPh>
    <rPh sb="2" eb="3">
      <t>ナカ</t>
    </rPh>
    <rPh sb="4" eb="6">
      <t>ヨウザイ</t>
    </rPh>
    <rPh sb="7" eb="8">
      <t>ケイ</t>
    </rPh>
    <phoneticPr fontId="4"/>
  </si>
  <si>
    <t>記入
↓</t>
    <rPh sb="0" eb="2">
      <t>キニュウ</t>
    </rPh>
    <phoneticPr fontId="4"/>
  </si>
  <si>
    <t>ＭＥＫ</t>
    <phoneticPr fontId="4"/>
  </si>
  <si>
    <t>※全て自動計算されますので、記入箇所はありません。</t>
    <rPh sb="1" eb="2">
      <t>スベ</t>
    </rPh>
    <rPh sb="3" eb="5">
      <t>ジドウ</t>
    </rPh>
    <rPh sb="5" eb="7">
      <t>ケイサン</t>
    </rPh>
    <rPh sb="14" eb="16">
      <t>キニュウ</t>
    </rPh>
    <rPh sb="16" eb="18">
      <t>カショ</t>
    </rPh>
    <phoneticPr fontId="4"/>
  </si>
  <si>
    <t>ＭＥＫ</t>
    <phoneticPr fontId="4"/>
  </si>
  <si>
    <t>ＭＥＫ</t>
    <phoneticPr fontId="4"/>
  </si>
  <si>
    <t>ＭＥＫ</t>
    <phoneticPr fontId="4"/>
  </si>
  <si>
    <t>（本表は「塗料製造業実態調査」６頁の品目毎出荷数量に一致すること。）</t>
    <rPh sb="1" eb="2">
      <t>ホン</t>
    </rPh>
    <rPh sb="2" eb="3">
      <t>ヒョウ</t>
    </rPh>
    <rPh sb="5" eb="7">
      <t>トリョウ</t>
    </rPh>
    <rPh sb="7" eb="10">
      <t>セイゾウギョウ</t>
    </rPh>
    <rPh sb="10" eb="12">
      <t>ジッタイ</t>
    </rPh>
    <rPh sb="12" eb="14">
      <t>チョウサ</t>
    </rPh>
    <rPh sb="16" eb="17">
      <t>ページ</t>
    </rPh>
    <rPh sb="18" eb="20">
      <t>ヒンモク</t>
    </rPh>
    <rPh sb="20" eb="21">
      <t>マイ</t>
    </rPh>
    <rPh sb="21" eb="23">
      <t>シュッカ</t>
    </rPh>
    <rPh sb="23" eb="25">
      <t>スウリョウ</t>
    </rPh>
    <rPh sb="26" eb="28">
      <t>イッチ</t>
    </rPh>
    <phoneticPr fontId="3"/>
  </si>
  <si>
    <t>黄色網掛け部が記入欄となります。</t>
    <rPh sb="0" eb="2">
      <t>キイロ</t>
    </rPh>
    <rPh sb="2" eb="4">
      <t>アミカ</t>
    </rPh>
    <rPh sb="5" eb="6">
      <t>ブ</t>
    </rPh>
    <rPh sb="7" eb="9">
      <t>キニュウ</t>
    </rPh>
    <rPh sb="9" eb="10">
      <t>ラン</t>
    </rPh>
    <phoneticPr fontId="4"/>
  </si>
  <si>
    <r>
      <t>注）数値は、表示桁数、四捨五入により合計等が合わない場合がある。　　</t>
    </r>
    <r>
      <rPr>
        <b/>
        <sz val="11"/>
        <color indexed="10"/>
        <rFont val="ＭＳ Ｐゴシック"/>
        <family val="3"/>
        <charset val="128"/>
      </rPr>
      <t>加熱残分70％以上</t>
    </r>
    <r>
      <rPr>
        <sz val="11"/>
        <rFont val="ＭＳ Ｐゴシック"/>
        <family val="3"/>
        <charset val="128"/>
      </rPr>
      <t>の塗料は</t>
    </r>
    <r>
      <rPr>
        <b/>
        <sz val="11"/>
        <color indexed="10"/>
        <rFont val="ＭＳ Ｐゴシック"/>
        <family val="3"/>
        <charset val="128"/>
      </rPr>
      <t>「ハイソリッドタイプ」</t>
    </r>
    <r>
      <rPr>
        <sz val="11"/>
        <rFont val="ＭＳ Ｐゴシック"/>
        <family val="3"/>
        <charset val="128"/>
      </rPr>
      <t>に区分すること。</t>
    </r>
    <rPh sb="0" eb="1">
      <t>チュウ</t>
    </rPh>
    <rPh sb="2" eb="4">
      <t>スウチ</t>
    </rPh>
    <rPh sb="6" eb="8">
      <t>ヒョウジ</t>
    </rPh>
    <rPh sb="8" eb="10">
      <t>ケタスウ</t>
    </rPh>
    <rPh sb="11" eb="15">
      <t>シシャゴニュウ</t>
    </rPh>
    <rPh sb="18" eb="20">
      <t>ゴウケイ</t>
    </rPh>
    <rPh sb="20" eb="21">
      <t>トウ</t>
    </rPh>
    <rPh sb="22" eb="23">
      <t>ア</t>
    </rPh>
    <rPh sb="26" eb="28">
      <t>バアイ</t>
    </rPh>
    <phoneticPr fontId="3"/>
  </si>
  <si>
    <t>合計</t>
    <rPh sb="0" eb="2">
      <t>ゴウケイ</t>
    </rPh>
    <phoneticPr fontId="3"/>
  </si>
  <si>
    <t>構成比（％）</t>
    <rPh sb="0" eb="2">
      <t>コウセイ</t>
    </rPh>
    <rPh sb="2" eb="3">
      <t>ヒ</t>
    </rPh>
    <phoneticPr fontId="3"/>
  </si>
  <si>
    <t>黄色網掛け部：入力欄</t>
    <rPh sb="0" eb="2">
      <t>キイロ</t>
    </rPh>
    <rPh sb="2" eb="4">
      <t>アミカ</t>
    </rPh>
    <rPh sb="5" eb="6">
      <t>ブ</t>
    </rPh>
    <rPh sb="7" eb="9">
      <t>ニュウリョク</t>
    </rPh>
    <rPh sb="9" eb="10">
      <t>ラン</t>
    </rPh>
    <phoneticPr fontId="4"/>
  </si>
  <si>
    <t>※</t>
    <phoneticPr fontId="4"/>
  </si>
  <si>
    <t>※記入箇所は「大気への排出率」だけです。</t>
    <rPh sb="1" eb="3">
      <t>キニュウ</t>
    </rPh>
    <rPh sb="3" eb="5">
      <t>カショ</t>
    </rPh>
    <rPh sb="7" eb="9">
      <t>タイキ</t>
    </rPh>
    <rPh sb="11" eb="13">
      <t>ハイシュツ</t>
    </rPh>
    <rPh sb="13" eb="14">
      <t>リツ</t>
    </rPh>
    <phoneticPr fontId="4"/>
  </si>
  <si>
    <t>参考1：分野別構成比（％）</t>
    <rPh sb="0" eb="2">
      <t>サンコウ</t>
    </rPh>
    <rPh sb="4" eb="6">
      <t>ブンヤ</t>
    </rPh>
    <rPh sb="6" eb="7">
      <t>ベツ</t>
    </rPh>
    <rPh sb="7" eb="10">
      <t>コウセイヒ</t>
    </rPh>
    <phoneticPr fontId="3"/>
  </si>
  <si>
    <t>参考2：品目構成比</t>
    <rPh sb="0" eb="2">
      <t>サンコウ</t>
    </rPh>
    <rPh sb="4" eb="6">
      <t>ヒンモク</t>
    </rPh>
    <rPh sb="6" eb="8">
      <t>コウセイ</t>
    </rPh>
    <rPh sb="8" eb="9">
      <t>ヒ</t>
    </rPh>
    <phoneticPr fontId="3"/>
  </si>
  <si>
    <r>
      <rPr>
        <sz val="10"/>
        <color indexed="10"/>
        <rFont val="ＭＳ Ｐゴシック"/>
        <family val="3"/>
        <charset val="128"/>
      </rPr>
      <t>【お願い】　</t>
    </r>
    <r>
      <rPr>
        <sz val="10"/>
        <rFont val="ＭＳ Ｐゴシック"/>
        <family val="3"/>
        <charset val="128"/>
      </rPr>
      <t>平成２２年から改正大気汚染防止法が施行されており、ＶＯＣ排出の正確な実態調査が求められています。よって各塗料需要分野の「大気への排出率（％）」（本ファイル右から2番目のシート）は、最新の値をご記入願います。</t>
    </r>
    <rPh sb="2" eb="3">
      <t>ネガ</t>
    </rPh>
    <rPh sb="37" eb="39">
      <t>セイカク</t>
    </rPh>
    <rPh sb="40" eb="42">
      <t>ジッタイ</t>
    </rPh>
    <rPh sb="42" eb="44">
      <t>チョウサ</t>
    </rPh>
    <rPh sb="45" eb="46">
      <t>モト</t>
    </rPh>
    <rPh sb="57" eb="58">
      <t>カク</t>
    </rPh>
    <rPh sb="58" eb="60">
      <t>トリョウ</t>
    </rPh>
    <rPh sb="60" eb="62">
      <t>ジュヨウ</t>
    </rPh>
    <rPh sb="62" eb="64">
      <t>ブンヤ</t>
    </rPh>
    <rPh sb="66" eb="68">
      <t>タイキ</t>
    </rPh>
    <rPh sb="70" eb="72">
      <t>ハイシュツ</t>
    </rPh>
    <rPh sb="72" eb="73">
      <t>リツ</t>
    </rPh>
    <rPh sb="78" eb="79">
      <t>ホン</t>
    </rPh>
    <rPh sb="83" eb="84">
      <t>ミギ</t>
    </rPh>
    <rPh sb="87" eb="89">
      <t>バンメ</t>
    </rPh>
    <rPh sb="96" eb="98">
      <t>サイシン</t>
    </rPh>
    <rPh sb="99" eb="100">
      <t>アタイ</t>
    </rPh>
    <rPh sb="102" eb="104">
      <t>キニュウ</t>
    </rPh>
    <rPh sb="104" eb="105">
      <t>ネガ</t>
    </rPh>
    <phoneticPr fontId="4"/>
  </si>
  <si>
    <t>ｴﾏﾙｼｮﾝﾍﾟｲﾝﾄ</t>
    <phoneticPr fontId="3"/>
  </si>
  <si>
    <t>2023年度
塗料からのＶＯＣ排出
実態推計</t>
    <rPh sb="4" eb="6">
      <t>ネンド</t>
    </rPh>
    <rPh sb="7" eb="9">
      <t>トリョウ</t>
    </rPh>
    <rPh sb="15" eb="17">
      <t>ハイシュツ</t>
    </rPh>
    <rPh sb="18" eb="20">
      <t>ジッタイ</t>
    </rPh>
    <rPh sb="20" eb="22">
      <t>スイケイ</t>
    </rPh>
    <phoneticPr fontId="4"/>
  </si>
  <si>
    <t>2023年度</t>
    <rPh sb="4" eb="6">
      <t>ネンド</t>
    </rPh>
    <phoneticPr fontId="3"/>
  </si>
  <si>
    <t>2023年度　塗料出荷品種・分野別販売実績</t>
    <rPh sb="4" eb="6">
      <t>ネンド</t>
    </rPh>
    <rPh sb="7" eb="9">
      <t>トリョウ</t>
    </rPh>
    <rPh sb="9" eb="11">
      <t>シュッカ</t>
    </rPh>
    <rPh sb="11" eb="13">
      <t>ヒンシュ</t>
    </rPh>
    <rPh sb="14" eb="16">
      <t>ブンヤ</t>
    </rPh>
    <rPh sb="16" eb="17">
      <t>ベツ</t>
    </rPh>
    <rPh sb="17" eb="19">
      <t>ハンバイ</t>
    </rPh>
    <rPh sb="19" eb="21">
      <t>ジッセキ</t>
    </rPh>
    <phoneticPr fontId="4"/>
  </si>
  <si>
    <t>２０２４年６月２８日（金）</t>
    <rPh sb="4" eb="5">
      <t>ネン</t>
    </rPh>
    <rPh sb="6" eb="7">
      <t>ガツ</t>
    </rPh>
    <rPh sb="9" eb="10">
      <t>ヒ</t>
    </rPh>
    <rPh sb="11" eb="12">
      <t>キン</t>
    </rPh>
    <phoneticPr fontId="4"/>
  </si>
  <si>
    <t>２０２３年度実績</t>
    <rPh sb="4" eb="6">
      <t>ネンド</t>
    </rPh>
    <rPh sb="6" eb="8">
      <t>ジッセキ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</si>
</sst>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"/>
    <numFmt numFmtId="177" formatCode="#,##0_);[Red]\(#,##0\)"/>
    <numFmt numFmtId="178" formatCode="#,##0.0;[Red]\-#,##0.0"/>
    <numFmt numFmtId="179" formatCode="0.0000000_);[Red]\(0.0000000\)"/>
    <numFmt numFmtId="180" formatCode="0.00000_);[Red]\(0.00000\)"/>
    <numFmt numFmtId="181" formatCode="0.000%"/>
    <numFmt numFmtId="182" formatCode="0.0000%"/>
  </numFmts>
  <fonts count="4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i/>
      <sz val="24"/>
      <color indexed="49"/>
      <name val="Arial Narrow"/>
      <family val="2"/>
    </font>
    <font>
      <b/>
      <sz val="14"/>
      <name val="AngsanaUPC"/>
      <family val="1"/>
    </font>
    <font>
      <sz val="8"/>
      <name val="Arial"/>
      <family val="2"/>
    </font>
    <font>
      <b/>
      <i/>
      <sz val="16"/>
      <name val="Helv"/>
      <family val="2"/>
    </font>
    <font>
      <sz val="14"/>
      <name val="CordiaUPC"/>
      <family val="2"/>
    </font>
    <font>
      <sz val="10"/>
      <name val="Arial"/>
      <family val="2"/>
    </font>
    <font>
      <b/>
      <i/>
      <sz val="18"/>
      <color indexed="28"/>
      <name val="AngsanaUPC"/>
      <family val="1"/>
    </font>
    <font>
      <sz val="14"/>
      <name val="Cordia New"/>
      <family val="2"/>
    </font>
    <font>
      <sz val="9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i/>
      <sz val="12"/>
      <color indexed="12"/>
      <name val="ＭＳ Ｐゴシック"/>
      <family val="3"/>
      <charset val="128"/>
    </font>
    <font>
      <b/>
      <u/>
      <sz val="16"/>
      <color indexed="1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28"/>
      <name val="ＭＳ 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rgb="FF969696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gray0625">
        <fgColor rgb="FFFFFFCC"/>
        <bgColor rgb="FFFFFFCC"/>
      </patternFill>
    </fill>
  </fills>
  <borders count="1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8"/>
      </bottom>
      <diagonal/>
    </border>
    <border>
      <left/>
      <right style="medium">
        <color indexed="64"/>
      </right>
      <top style="double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double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2">
    <xf numFmtId="0" fontId="0" fillId="0" borderId="0"/>
    <xf numFmtId="0" fontId="9" fillId="2" borderId="1">
      <alignment horizontal="centerContinuous" vertical="top"/>
    </xf>
    <xf numFmtId="179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9" fillId="2" borderId="1">
      <alignment horizontal="centerContinuous" vertical="top"/>
    </xf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5" fontId="10" fillId="3" borderId="0">
      <alignment horizontal="centerContinuous"/>
    </xf>
    <xf numFmtId="38" fontId="11" fillId="2" borderId="0" applyNumberFormat="0" applyBorder="0" applyAlignment="0" applyProtection="0"/>
    <xf numFmtId="10" fontId="11" fillId="4" borderId="2" applyNumberFormat="0" applyBorder="0" applyAlignment="0" applyProtection="0"/>
    <xf numFmtId="0" fontId="12" fillId="0" borderId="0"/>
    <xf numFmtId="0" fontId="13" fillId="0" borderId="0"/>
    <xf numFmtId="10" fontId="14" fillId="0" borderId="0" applyFont="0" applyFill="0" applyBorder="0" applyAlignment="0" applyProtection="0"/>
    <xf numFmtId="0" fontId="15" fillId="5" borderId="0"/>
    <xf numFmtId="0" fontId="16" fillId="0" borderId="0"/>
    <xf numFmtId="0" fontId="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  <xf numFmtId="0" fontId="3" fillId="0" borderId="0"/>
    <xf numFmtId="179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</cellStyleXfs>
  <cellXfs count="559">
    <xf numFmtId="0" fontId="0" fillId="0" borderId="0" xfId="0"/>
    <xf numFmtId="0" fontId="0" fillId="0" borderId="2" xfId="0" applyBorder="1"/>
    <xf numFmtId="0" fontId="0" fillId="0" borderId="3" xfId="0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textRotation="255"/>
    </xf>
    <xf numFmtId="38" fontId="6" fillId="0" borderId="0" xfId="16" applyFont="1" applyAlignment="1">
      <alignment vertical="center"/>
    </xf>
    <xf numFmtId="38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applyFill="1" applyBorder="1" applyAlignment="1">
      <alignment horizontal="left"/>
    </xf>
    <xf numFmtId="38" fontId="17" fillId="0" borderId="0" xfId="16" applyFont="1" applyFill="1" applyBorder="1" applyAlignment="1">
      <alignment horizontal="right"/>
    </xf>
    <xf numFmtId="38" fontId="17" fillId="0" borderId="0" xfId="16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8" fontId="17" fillId="0" borderId="0" xfId="16" quotePrefix="1" applyFont="1" applyFill="1" applyBorder="1" applyAlignment="1">
      <alignment horizontal="right" vertical="center"/>
    </xf>
    <xf numFmtId="38" fontId="17" fillId="0" borderId="0" xfId="16" applyFont="1" applyFill="1" applyBorder="1"/>
    <xf numFmtId="58" fontId="6" fillId="0" borderId="0" xfId="0" quotePrefix="1" applyNumberFormat="1" applyFont="1"/>
    <xf numFmtId="0" fontId="6" fillId="0" borderId="0" xfId="0" applyFont="1"/>
    <xf numFmtId="0" fontId="7" fillId="0" borderId="2" xfId="0" applyFont="1" applyBorder="1" applyAlignment="1">
      <alignment horizontal="center" vertical="center" textRotation="255" wrapText="1"/>
    </xf>
    <xf numFmtId="38" fontId="17" fillId="0" borderId="5" xfId="16" applyFont="1" applyBorder="1"/>
    <xf numFmtId="38" fontId="17" fillId="0" borderId="2" xfId="0" applyNumberFormat="1" applyFont="1" applyBorder="1"/>
    <xf numFmtId="0" fontId="0" fillId="0" borderId="6" xfId="0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Fill="1" applyBorder="1"/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textRotation="255" wrapText="1"/>
    </xf>
    <xf numFmtId="0" fontId="17" fillId="0" borderId="0" xfId="0" applyFont="1" applyFill="1" applyBorder="1" applyAlignment="1">
      <alignment horizontal="center" vertical="center" textRotation="255" wrapText="1"/>
    </xf>
    <xf numFmtId="0" fontId="0" fillId="0" borderId="0" xfId="0" applyFill="1" applyBorder="1" applyAlignment="1">
      <alignment horizontal="center" vertical="center" textRotation="255" wrapText="1"/>
    </xf>
    <xf numFmtId="0" fontId="6" fillId="0" borderId="0" xfId="0" applyFont="1" applyFill="1" applyBorder="1" applyAlignment="1">
      <alignment horizontal="center" vertical="center" textRotation="255" wrapText="1"/>
    </xf>
    <xf numFmtId="0" fontId="0" fillId="0" borderId="0" xfId="0" applyFill="1" applyBorder="1" applyAlignment="1">
      <alignment horizontal="center" vertical="center" wrapText="1"/>
    </xf>
    <xf numFmtId="38" fontId="17" fillId="0" borderId="0" xfId="0" applyNumberFormat="1" applyFont="1" applyFill="1" applyBorder="1"/>
    <xf numFmtId="178" fontId="1" fillId="0" borderId="0" xfId="16" applyNumberFormat="1" applyFont="1" applyFill="1" applyBorder="1"/>
    <xf numFmtId="38" fontId="17" fillId="0" borderId="0" xfId="16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8" fontId="2" fillId="0" borderId="0" xfId="16"/>
    <xf numFmtId="38" fontId="17" fillId="0" borderId="7" xfId="16" applyFont="1" applyBorder="1"/>
    <xf numFmtId="38" fontId="17" fillId="0" borderId="3" xfId="0" applyNumberFormat="1" applyFont="1" applyBorder="1"/>
    <xf numFmtId="38" fontId="17" fillId="0" borderId="8" xfId="0" applyNumberFormat="1" applyFont="1" applyBorder="1"/>
    <xf numFmtId="176" fontId="0" fillId="0" borderId="8" xfId="0" applyNumberFormat="1" applyBorder="1"/>
    <xf numFmtId="38" fontId="17" fillId="0" borderId="9" xfId="16" applyFont="1" applyBorder="1"/>
    <xf numFmtId="0" fontId="6" fillId="0" borderId="10" xfId="0" applyFont="1" applyFill="1" applyBorder="1" applyAlignment="1">
      <alignment horizontal="center" vertical="center" textRotation="255" wrapText="1"/>
    </xf>
    <xf numFmtId="38" fontId="17" fillId="0" borderId="11" xfId="16" applyFont="1" applyFill="1" applyBorder="1"/>
    <xf numFmtId="38" fontId="17" fillId="0" borderId="2" xfId="16" applyFont="1" applyFill="1" applyBorder="1"/>
    <xf numFmtId="38" fontId="17" fillId="0" borderId="6" xfId="16" applyFont="1" applyFill="1" applyBorder="1"/>
    <xf numFmtId="38" fontId="17" fillId="0" borderId="12" xfId="16" applyFont="1" applyFill="1" applyBorder="1"/>
    <xf numFmtId="38" fontId="17" fillId="0" borderId="13" xfId="0" applyNumberFormat="1" applyFont="1" applyFill="1" applyBorder="1"/>
    <xf numFmtId="38" fontId="17" fillId="0" borderId="8" xfId="0" applyNumberFormat="1" applyFont="1" applyFill="1" applyBorder="1"/>
    <xf numFmtId="38" fontId="17" fillId="0" borderId="9" xfId="0" applyNumberFormat="1" applyFont="1" applyFill="1" applyBorder="1"/>
    <xf numFmtId="38" fontId="17" fillId="0" borderId="14" xfId="0" applyNumberFormat="1" applyFont="1" applyFill="1" applyBorder="1"/>
    <xf numFmtId="0" fontId="22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textRotation="255" wrapText="1"/>
    </xf>
    <xf numFmtId="38" fontId="17" fillId="0" borderId="15" xfId="0" applyNumberFormat="1" applyFont="1" applyBorder="1"/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textRotation="255" wrapText="1"/>
    </xf>
    <xf numFmtId="38" fontId="17" fillId="0" borderId="16" xfId="16" applyFont="1" applyFill="1" applyBorder="1"/>
    <xf numFmtId="38" fontId="17" fillId="0" borderId="17" xfId="16" applyFont="1" applyFill="1" applyBorder="1"/>
    <xf numFmtId="38" fontId="17" fillId="0" borderId="18" xfId="16" applyFont="1" applyBorder="1"/>
    <xf numFmtId="38" fontId="17" fillId="0" borderId="17" xfId="0" applyNumberFormat="1" applyFont="1" applyBorder="1"/>
    <xf numFmtId="0" fontId="0" fillId="0" borderId="17" xfId="0" applyBorder="1"/>
    <xf numFmtId="38" fontId="17" fillId="0" borderId="19" xfId="16" applyFont="1" applyBorder="1"/>
    <xf numFmtId="0" fontId="0" fillId="0" borderId="0" xfId="0" quotePrefix="1" applyAlignment="1">
      <alignment horizontal="center"/>
    </xf>
    <xf numFmtId="0" fontId="2" fillId="0" borderId="0" xfId="0" quotePrefix="1" applyFont="1"/>
    <xf numFmtId="0" fontId="0" fillId="0" borderId="0" xfId="0" applyFill="1" applyAlignment="1">
      <alignment horizontal="center"/>
    </xf>
    <xf numFmtId="38" fontId="17" fillId="6" borderId="8" xfId="0" applyNumberFormat="1" applyFont="1" applyFill="1" applyBorder="1"/>
    <xf numFmtId="0" fontId="2" fillId="0" borderId="0" xfId="0" applyFont="1"/>
    <xf numFmtId="0" fontId="26" fillId="0" borderId="0" xfId="0" applyFont="1" applyAlignment="1">
      <alignment horizontal="center"/>
    </xf>
    <xf numFmtId="0" fontId="26" fillId="0" borderId="0" xfId="0" applyFont="1"/>
    <xf numFmtId="0" fontId="26" fillId="0" borderId="0" xfId="0" applyFont="1" applyFill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/>
    <xf numFmtId="0" fontId="26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26" fillId="0" borderId="2" xfId="0" applyFont="1" applyBorder="1" applyAlignment="1">
      <alignment vertical="center"/>
    </xf>
    <xf numFmtId="0" fontId="26" fillId="0" borderId="2" xfId="0" applyFont="1" applyBorder="1"/>
    <xf numFmtId="0" fontId="26" fillId="0" borderId="2" xfId="0" applyFont="1" applyBorder="1" applyAlignment="1">
      <alignment horizontal="center" vertical="center" textRotation="255"/>
    </xf>
    <xf numFmtId="0" fontId="26" fillId="0" borderId="20" xfId="0" applyFont="1" applyFill="1" applyBorder="1" applyAlignment="1">
      <alignment horizontal="center" vertical="center" textRotation="255" wrapText="1"/>
    </xf>
    <xf numFmtId="0" fontId="26" fillId="0" borderId="10" xfId="0" applyFont="1" applyFill="1" applyBorder="1" applyAlignment="1">
      <alignment horizontal="center" vertical="center" textRotation="255" wrapText="1"/>
    </xf>
    <xf numFmtId="0" fontId="26" fillId="0" borderId="2" xfId="0" applyFont="1" applyFill="1" applyBorder="1" applyAlignment="1">
      <alignment horizontal="center" vertical="center" textRotation="255" wrapText="1"/>
    </xf>
    <xf numFmtId="0" fontId="26" fillId="0" borderId="21" xfId="0" applyFont="1" applyFill="1" applyBorder="1" applyAlignment="1">
      <alignment horizontal="center" vertical="center" textRotation="255" wrapText="1"/>
    </xf>
    <xf numFmtId="0" fontId="26" fillId="0" borderId="22" xfId="0" applyFont="1" applyFill="1" applyBorder="1" applyAlignment="1">
      <alignment horizontal="center" vertical="center" textRotation="255" wrapText="1"/>
    </xf>
    <xf numFmtId="0" fontId="26" fillId="0" borderId="23" xfId="0" applyFont="1" applyFill="1" applyBorder="1" applyAlignment="1">
      <alignment horizontal="center" vertical="center" textRotation="255" wrapText="1"/>
    </xf>
    <xf numFmtId="0" fontId="26" fillId="0" borderId="24" xfId="0" applyFont="1" applyFill="1" applyBorder="1" applyAlignment="1">
      <alignment horizontal="center" vertical="center" textRotation="255" wrapText="1"/>
    </xf>
    <xf numFmtId="38" fontId="26" fillId="0" borderId="0" xfId="0" applyNumberFormat="1" applyFont="1" applyAlignment="1">
      <alignment vertical="center"/>
    </xf>
    <xf numFmtId="176" fontId="26" fillId="0" borderId="0" xfId="0" applyNumberFormat="1" applyFont="1" applyAlignment="1">
      <alignment vertical="center"/>
    </xf>
    <xf numFmtId="38" fontId="26" fillId="0" borderId="0" xfId="16" applyFont="1"/>
    <xf numFmtId="0" fontId="26" fillId="0" borderId="0" xfId="0" quotePrefix="1" applyFont="1" applyAlignment="1">
      <alignment horizontal="center"/>
    </xf>
    <xf numFmtId="0" fontId="2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vertical="center" wrapText="1"/>
    </xf>
    <xf numFmtId="0" fontId="0" fillId="0" borderId="0" xfId="0" applyAlignment="1"/>
    <xf numFmtId="0" fontId="26" fillId="0" borderId="0" xfId="0" applyFont="1" applyAlignment="1"/>
    <xf numFmtId="38" fontId="0" fillId="0" borderId="25" xfId="16" applyFont="1" applyFill="1" applyBorder="1" applyAlignment="1">
      <alignment vertical="center"/>
    </xf>
    <xf numFmtId="38" fontId="0" fillId="0" borderId="2" xfId="16" applyFont="1" applyFill="1" applyBorder="1" applyAlignment="1">
      <alignment vertical="center"/>
    </xf>
    <xf numFmtId="38" fontId="0" fillId="0" borderId="4" xfId="16" applyFont="1" applyFill="1" applyBorder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38" fontId="0" fillId="0" borderId="26" xfId="16" applyFont="1" applyFill="1" applyBorder="1" applyAlignment="1">
      <alignment vertical="center"/>
    </xf>
    <xf numFmtId="38" fontId="0" fillId="0" borderId="6" xfId="16" applyFont="1" applyFill="1" applyBorder="1" applyAlignment="1">
      <alignment vertical="center"/>
    </xf>
    <xf numFmtId="38" fontId="0" fillId="0" borderId="27" xfId="16" applyFont="1" applyFill="1" applyBorder="1" applyAlignment="1">
      <alignment vertical="center"/>
    </xf>
    <xf numFmtId="38" fontId="17" fillId="0" borderId="4" xfId="16" applyFont="1" applyBorder="1" applyAlignment="1"/>
    <xf numFmtId="38" fontId="17" fillId="0" borderId="28" xfId="16" applyFont="1" applyBorder="1" applyAlignment="1"/>
    <xf numFmtId="38" fontId="17" fillId="6" borderId="15" xfId="16" applyFont="1" applyFill="1" applyBorder="1" applyAlignment="1"/>
    <xf numFmtId="0" fontId="0" fillId="0" borderId="0" xfId="0" applyAlignment="1">
      <alignment horizontal="right"/>
    </xf>
    <xf numFmtId="38" fontId="0" fillId="0" borderId="11" xfId="16" applyFont="1" applyFill="1" applyBorder="1" applyAlignment="1">
      <alignment vertical="center"/>
    </xf>
    <xf numFmtId="38" fontId="0" fillId="0" borderId="29" xfId="16" applyFont="1" applyFill="1" applyBorder="1" applyAlignment="1">
      <alignment vertical="center"/>
    </xf>
    <xf numFmtId="38" fontId="26" fillId="0" borderId="0" xfId="0" applyNumberFormat="1" applyFont="1" applyAlignment="1">
      <alignment horizontal="right"/>
    </xf>
    <xf numFmtId="38" fontId="17" fillId="0" borderId="29" xfId="16" applyFont="1" applyFill="1" applyBorder="1"/>
    <xf numFmtId="38" fontId="17" fillId="0" borderId="30" xfId="16" applyFont="1" applyFill="1" applyBorder="1"/>
    <xf numFmtId="38" fontId="17" fillId="0" borderId="31" xfId="16" applyFont="1" applyFill="1" applyBorder="1"/>
    <xf numFmtId="38" fontId="17" fillId="0" borderId="19" xfId="16" applyFont="1" applyFill="1" applyBorder="1"/>
    <xf numFmtId="38" fontId="17" fillId="0" borderId="4" xfId="16" applyFont="1" applyFill="1" applyBorder="1"/>
    <xf numFmtId="38" fontId="17" fillId="0" borderId="27" xfId="16" applyFont="1" applyFill="1" applyBorder="1"/>
    <xf numFmtId="0" fontId="6" fillId="0" borderId="5" xfId="0" applyFont="1" applyBorder="1" applyAlignment="1">
      <alignment horizontal="center" vertical="center"/>
    </xf>
    <xf numFmtId="0" fontId="26" fillId="0" borderId="0" xfId="0" applyFont="1" applyAlignment="1">
      <alignment horizontal="right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9" fillId="0" borderId="32" xfId="17" applyFont="1" applyBorder="1" applyAlignment="1" applyProtection="1">
      <alignment horizontal="center" vertical="center" wrapText="1"/>
    </xf>
    <xf numFmtId="0" fontId="26" fillId="0" borderId="33" xfId="17" applyFont="1" applyBorder="1" applyAlignment="1" applyProtection="1">
      <alignment horizontal="center" vertical="center"/>
    </xf>
    <xf numFmtId="0" fontId="6" fillId="0" borderId="33" xfId="17" applyFont="1" applyBorder="1" applyAlignment="1" applyProtection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33" xfId="17" applyFont="1" applyBorder="1" applyAlignment="1" applyProtection="1">
      <alignment horizontal="center" vertical="center" wrapText="1" shrinkToFit="1"/>
    </xf>
    <xf numFmtId="0" fontId="26" fillId="0" borderId="10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17" fillId="0" borderId="32" xfId="17" applyFont="1" applyBorder="1" applyAlignment="1" applyProtection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6" fillId="0" borderId="27" xfId="0" applyFont="1" applyFill="1" applyBorder="1" applyAlignment="1">
      <alignment vertical="center" wrapText="1"/>
    </xf>
    <xf numFmtId="0" fontId="26" fillId="0" borderId="4" xfId="0" applyFont="1" applyFill="1" applyBorder="1" applyAlignment="1">
      <alignment horizontal="center" vertical="center" textRotation="255" wrapText="1"/>
    </xf>
    <xf numFmtId="0" fontId="1" fillId="0" borderId="2" xfId="0" applyFont="1" applyBorder="1" applyAlignment="1">
      <alignment horizontal="center" vertical="center" textRotation="255"/>
    </xf>
    <xf numFmtId="0" fontId="6" fillId="5" borderId="1" xfId="0" applyFont="1" applyFill="1" applyBorder="1" applyAlignment="1">
      <alignment horizontal="center" vertical="center" textRotation="255" shrinkToFit="1"/>
    </xf>
    <xf numFmtId="0" fontId="1" fillId="0" borderId="33" xfId="17" applyFont="1" applyBorder="1" applyAlignment="1" applyProtection="1">
      <alignment horizontal="center" vertical="center"/>
    </xf>
    <xf numFmtId="0" fontId="26" fillId="0" borderId="2" xfId="0" applyFont="1" applyFill="1" applyBorder="1" applyAlignment="1">
      <alignment horizontal="center" vertical="center" shrinkToFit="1"/>
    </xf>
    <xf numFmtId="0" fontId="26" fillId="0" borderId="4" xfId="0" applyFont="1" applyFill="1" applyBorder="1" applyAlignment="1">
      <alignment horizontal="center" vertical="center" shrinkToFit="1"/>
    </xf>
    <xf numFmtId="38" fontId="19" fillId="0" borderId="13" xfId="16" applyNumberFormat="1" applyFont="1" applyBorder="1" applyAlignment="1">
      <alignment vertical="center"/>
    </xf>
    <xf numFmtId="38" fontId="19" fillId="0" borderId="8" xfId="16" applyNumberFormat="1" applyFont="1" applyBorder="1" applyAlignment="1">
      <alignment vertical="center"/>
    </xf>
    <xf numFmtId="38" fontId="19" fillId="0" borderId="15" xfId="16" applyNumberFormat="1" applyFont="1" applyBorder="1" applyAlignment="1">
      <alignment vertical="center"/>
    </xf>
    <xf numFmtId="0" fontId="0" fillId="0" borderId="0" xfId="0" applyFill="1" applyBorder="1" applyAlignment="1">
      <alignment horizontal="right"/>
    </xf>
    <xf numFmtId="0" fontId="29" fillId="0" borderId="34" xfId="17" applyFont="1" applyBorder="1" applyProtection="1"/>
    <xf numFmtId="0" fontId="29" fillId="0" borderId="35" xfId="17" applyFont="1" applyBorder="1" applyProtection="1"/>
    <xf numFmtId="0" fontId="30" fillId="0" borderId="35" xfId="17" applyFont="1" applyFill="1" applyBorder="1" applyProtection="1"/>
    <xf numFmtId="0" fontId="30" fillId="0" borderId="14" xfId="17" applyFont="1" applyFill="1" applyBorder="1" applyProtection="1"/>
    <xf numFmtId="0" fontId="30" fillId="0" borderId="36" xfId="17" applyFont="1" applyBorder="1" applyProtection="1"/>
    <xf numFmtId="0" fontId="30" fillId="0" borderId="37" xfId="17" applyFont="1" applyBorder="1" applyProtection="1"/>
    <xf numFmtId="0" fontId="30" fillId="0" borderId="38" xfId="17" applyFont="1" applyBorder="1" applyProtection="1"/>
    <xf numFmtId="0" fontId="30" fillId="0" borderId="39" xfId="17" applyFont="1" applyBorder="1" applyProtection="1"/>
    <xf numFmtId="0" fontId="30" fillId="0" borderId="38" xfId="17" applyFont="1" applyFill="1" applyBorder="1" applyAlignment="1" applyProtection="1">
      <alignment horizontal="center"/>
    </xf>
    <xf numFmtId="0" fontId="30" fillId="0" borderId="39" xfId="17" applyFont="1" applyFill="1" applyBorder="1" applyProtection="1"/>
    <xf numFmtId="0" fontId="26" fillId="0" borderId="38" xfId="17" applyFont="1" applyFill="1" applyBorder="1" applyAlignment="1" applyProtection="1">
      <alignment horizontal="center"/>
    </xf>
    <xf numFmtId="0" fontId="26" fillId="0" borderId="39" xfId="17" applyFont="1" applyFill="1" applyBorder="1" applyAlignment="1" applyProtection="1">
      <alignment horizontal="center"/>
    </xf>
    <xf numFmtId="0" fontId="26" fillId="0" borderId="38" xfId="17" applyFont="1" applyFill="1" applyBorder="1" applyProtection="1"/>
    <xf numFmtId="0" fontId="26" fillId="0" borderId="39" xfId="17" applyFont="1" applyFill="1" applyBorder="1" applyProtection="1"/>
    <xf numFmtId="0" fontId="31" fillId="0" borderId="38" xfId="17" applyFont="1" applyFill="1" applyBorder="1" applyAlignment="1" applyProtection="1">
      <alignment horizontal="center"/>
    </xf>
    <xf numFmtId="0" fontId="31" fillId="0" borderId="39" xfId="17" applyFont="1" applyFill="1" applyBorder="1" applyProtection="1"/>
    <xf numFmtId="0" fontId="33" fillId="0" borderId="38" xfId="17" applyFont="1" applyFill="1" applyBorder="1" applyAlignment="1" applyProtection="1">
      <alignment horizontal="center"/>
    </xf>
    <xf numFmtId="0" fontId="33" fillId="0" borderId="39" xfId="17" applyFont="1" applyFill="1" applyBorder="1" applyAlignment="1" applyProtection="1">
      <alignment horizontal="center"/>
    </xf>
    <xf numFmtId="0" fontId="33" fillId="0" borderId="39" xfId="17" applyFont="1" applyFill="1" applyBorder="1" applyProtection="1"/>
    <xf numFmtId="0" fontId="33" fillId="0" borderId="38" xfId="17" applyFont="1" applyBorder="1" applyAlignment="1" applyProtection="1">
      <alignment horizontal="center"/>
    </xf>
    <xf numFmtId="0" fontId="33" fillId="0" borderId="38" xfId="17" applyFont="1" applyBorder="1" applyProtection="1"/>
    <xf numFmtId="0" fontId="33" fillId="0" borderId="40" xfId="17" applyFont="1" applyBorder="1" applyProtection="1"/>
    <xf numFmtId="0" fontId="33" fillId="0" borderId="41" xfId="17" applyFont="1" applyBorder="1" applyAlignment="1" applyProtection="1">
      <alignment horizontal="center"/>
    </xf>
    <xf numFmtId="0" fontId="33" fillId="0" borderId="42" xfId="17" applyFont="1" applyBorder="1" applyProtection="1"/>
    <xf numFmtId="0" fontId="33" fillId="0" borderId="43" xfId="17" applyFont="1" applyBorder="1" applyProtection="1"/>
    <xf numFmtId="0" fontId="33" fillId="0" borderId="35" xfId="17" applyFont="1" applyFill="1" applyBorder="1" applyProtection="1"/>
    <xf numFmtId="0" fontId="33" fillId="0" borderId="14" xfId="17" applyFont="1" applyFill="1" applyBorder="1" applyProtection="1"/>
    <xf numFmtId="0" fontId="33" fillId="0" borderId="44" xfId="17" applyFont="1" applyBorder="1" applyProtection="1"/>
    <xf numFmtId="0" fontId="33" fillId="0" borderId="45" xfId="17" applyFont="1" applyBorder="1" applyProtection="1"/>
    <xf numFmtId="0" fontId="33" fillId="0" borderId="34" xfId="17" applyFont="1" applyFill="1" applyBorder="1" applyProtection="1"/>
    <xf numFmtId="0" fontId="2" fillId="0" borderId="0" xfId="0" applyFont="1" applyAlignment="1"/>
    <xf numFmtId="0" fontId="33" fillId="0" borderId="46" xfId="17" applyFont="1" applyFill="1" applyBorder="1" applyAlignment="1" applyProtection="1">
      <alignment horizontal="center"/>
    </xf>
    <xf numFmtId="0" fontId="33" fillId="0" borderId="47" xfId="17" applyFont="1" applyFill="1" applyBorder="1" applyProtection="1"/>
    <xf numFmtId="0" fontId="1" fillId="0" borderId="35" xfId="17" applyFont="1" applyBorder="1" applyProtection="1"/>
    <xf numFmtId="0" fontId="0" fillId="0" borderId="2" xfId="0" applyFont="1" applyFill="1" applyBorder="1" applyAlignment="1">
      <alignment horizontal="center" vertical="center" textRotation="255" wrapText="1"/>
    </xf>
    <xf numFmtId="0" fontId="0" fillId="0" borderId="10" xfId="0" applyFont="1" applyFill="1" applyBorder="1" applyAlignment="1">
      <alignment horizontal="center" vertical="center" textRotation="255" wrapText="1"/>
    </xf>
    <xf numFmtId="0" fontId="36" fillId="0" borderId="0" xfId="15" applyFont="1" applyAlignment="1" applyProtection="1"/>
    <xf numFmtId="0" fontId="30" fillId="0" borderId="48" xfId="17" applyFont="1" applyBorder="1" applyAlignment="1" applyProtection="1">
      <alignment horizontal="center" vertical="center"/>
    </xf>
    <xf numFmtId="0" fontId="30" fillId="0" borderId="49" xfId="17" applyFont="1" applyBorder="1" applyAlignment="1" applyProtection="1">
      <alignment horizontal="center" vertical="center"/>
    </xf>
    <xf numFmtId="0" fontId="1" fillId="0" borderId="49" xfId="17" applyFont="1" applyBorder="1" applyAlignment="1" applyProtection="1">
      <alignment horizontal="center" vertical="center"/>
    </xf>
    <xf numFmtId="0" fontId="26" fillId="0" borderId="32" xfId="17" applyFont="1" applyBorder="1" applyAlignment="1" applyProtection="1">
      <alignment vertical="center"/>
    </xf>
    <xf numFmtId="0" fontId="26" fillId="0" borderId="50" xfId="17" applyFont="1" applyBorder="1" applyAlignment="1" applyProtection="1">
      <alignment vertical="center"/>
    </xf>
    <xf numFmtId="0" fontId="26" fillId="0" borderId="49" xfId="17" applyFont="1" applyBorder="1" applyAlignment="1" applyProtection="1">
      <alignment horizontal="center" vertical="center"/>
    </xf>
    <xf numFmtId="0" fontId="1" fillId="0" borderId="49" xfId="17" applyFont="1" applyFill="1" applyBorder="1" applyAlignment="1" applyProtection="1">
      <alignment horizontal="center" vertical="center"/>
    </xf>
    <xf numFmtId="0" fontId="31" fillId="0" borderId="51" xfId="17" applyFont="1" applyBorder="1" applyAlignment="1" applyProtection="1">
      <alignment horizontal="center" vertical="center"/>
    </xf>
    <xf numFmtId="0" fontId="1" fillId="0" borderId="52" xfId="17" applyFont="1" applyFill="1" applyBorder="1" applyAlignment="1" applyProtection="1">
      <alignment horizontal="center" vertical="center"/>
    </xf>
    <xf numFmtId="0" fontId="33" fillId="0" borderId="22" xfId="17" applyFont="1" applyBorder="1" applyAlignment="1" applyProtection="1">
      <alignment horizontal="center" vertical="center"/>
    </xf>
    <xf numFmtId="0" fontId="33" fillId="0" borderId="4" xfId="17" applyFont="1" applyBorder="1" applyAlignment="1" applyProtection="1">
      <alignment horizontal="center" vertical="center"/>
    </xf>
    <xf numFmtId="0" fontId="1" fillId="0" borderId="4" xfId="17" applyFont="1" applyFill="1" applyBorder="1" applyAlignment="1" applyProtection="1">
      <alignment horizontal="center" vertical="center"/>
    </xf>
    <xf numFmtId="0" fontId="33" fillId="0" borderId="53" xfId="17" applyFont="1" applyBorder="1" applyAlignment="1" applyProtection="1">
      <alignment horizontal="center" vertical="center"/>
    </xf>
    <xf numFmtId="0" fontId="33" fillId="0" borderId="54" xfId="17" applyFont="1" applyBorder="1" applyAlignment="1" applyProtection="1">
      <alignment horizontal="center" vertical="center"/>
    </xf>
    <xf numFmtId="0" fontId="33" fillId="0" borderId="42" xfId="17" applyFont="1" applyBorder="1" applyAlignment="1" applyProtection="1">
      <alignment vertical="center"/>
    </xf>
    <xf numFmtId="0" fontId="33" fillId="0" borderId="44" xfId="17" applyFont="1" applyBorder="1" applyAlignment="1" applyProtection="1">
      <alignment vertical="center"/>
    </xf>
    <xf numFmtId="0" fontId="32" fillId="0" borderId="35" xfId="17" applyFont="1" applyFill="1" applyBorder="1" applyAlignment="1" applyProtection="1">
      <alignment vertical="center"/>
    </xf>
    <xf numFmtId="0" fontId="29" fillId="0" borderId="55" xfId="17" applyFont="1" applyBorder="1" applyProtection="1"/>
    <xf numFmtId="0" fontId="40" fillId="0" borderId="0" xfId="0" applyFont="1" applyFill="1" applyBorder="1" applyAlignment="1">
      <alignment horizontal="left" vertical="center"/>
    </xf>
    <xf numFmtId="0" fontId="41" fillId="0" borderId="0" xfId="0" applyFont="1" applyAlignment="1">
      <alignment horizontal="center" wrapText="1"/>
    </xf>
    <xf numFmtId="178" fontId="1" fillId="7" borderId="17" xfId="16" applyNumberFormat="1" applyFont="1" applyFill="1" applyBorder="1"/>
    <xf numFmtId="178" fontId="1" fillId="7" borderId="2" xfId="16" applyNumberFormat="1" applyFont="1" applyFill="1" applyBorder="1"/>
    <xf numFmtId="178" fontId="1" fillId="7" borderId="3" xfId="16" applyNumberFormat="1" applyFont="1" applyFill="1" applyBorder="1"/>
    <xf numFmtId="178" fontId="1" fillId="7" borderId="8" xfId="16" applyNumberFormat="1" applyFont="1" applyFill="1" applyBorder="1"/>
    <xf numFmtId="0" fontId="0" fillId="0" borderId="21" xfId="0" applyFont="1" applyFill="1" applyBorder="1" applyAlignment="1">
      <alignment horizontal="center" vertical="center" textRotation="255" wrapText="1"/>
    </xf>
    <xf numFmtId="0" fontId="0" fillId="0" borderId="56" xfId="0" applyBorder="1" applyProtection="1"/>
    <xf numFmtId="0" fontId="0" fillId="0" borderId="0" xfId="0" applyProtection="1"/>
    <xf numFmtId="0" fontId="0" fillId="0" borderId="3" xfId="0" applyFont="1" applyBorder="1" applyAlignment="1">
      <alignment horizontal="center" vertical="center" textRotation="255" wrapText="1"/>
    </xf>
    <xf numFmtId="0" fontId="0" fillId="0" borderId="3" xfId="0" applyFont="1" applyFill="1" applyBorder="1" applyAlignment="1">
      <alignment horizontal="center" vertical="center" textRotation="255" wrapText="1"/>
    </xf>
    <xf numFmtId="0" fontId="0" fillId="0" borderId="56" xfId="0" applyFill="1" applyBorder="1" applyProtection="1"/>
    <xf numFmtId="0" fontId="0" fillId="0" borderId="0" xfId="0" applyFill="1"/>
    <xf numFmtId="0" fontId="0" fillId="0" borderId="0" xfId="0" applyFill="1" applyProtection="1"/>
    <xf numFmtId="0" fontId="0" fillId="0" borderId="20" xfId="0" applyFill="1" applyBorder="1" applyAlignment="1">
      <alignment horizontal="center" vertical="center" textRotation="255" wrapText="1"/>
    </xf>
    <xf numFmtId="0" fontId="0" fillId="0" borderId="10" xfId="0" applyFill="1" applyBorder="1" applyAlignment="1">
      <alignment horizontal="center" vertical="center" textRotation="255" wrapText="1"/>
    </xf>
    <xf numFmtId="0" fontId="2" fillId="0" borderId="10" xfId="0" applyFont="1" applyFill="1" applyBorder="1" applyAlignment="1">
      <alignment horizontal="center" vertical="center" textRotation="255" wrapText="1"/>
    </xf>
    <xf numFmtId="0" fontId="0" fillId="0" borderId="2" xfId="0" applyFill="1" applyBorder="1" applyAlignment="1">
      <alignment horizontal="center" vertical="center" textRotation="255" wrapText="1"/>
    </xf>
    <xf numFmtId="0" fontId="0" fillId="0" borderId="21" xfId="0" applyFill="1" applyBorder="1" applyAlignment="1">
      <alignment horizontal="center" vertical="center" textRotation="255" wrapText="1"/>
    </xf>
    <xf numFmtId="0" fontId="0" fillId="0" borderId="22" xfId="0" applyFill="1" applyBorder="1" applyAlignment="1">
      <alignment horizontal="center" vertical="center" textRotation="255" wrapText="1"/>
    </xf>
    <xf numFmtId="38" fontId="6" fillId="8" borderId="57" xfId="16" applyFont="1" applyFill="1" applyBorder="1" applyAlignment="1" applyProtection="1">
      <alignment vertical="center" wrapText="1"/>
      <protection locked="0"/>
    </xf>
    <xf numFmtId="38" fontId="6" fillId="8" borderId="1" xfId="16" applyFont="1" applyFill="1" applyBorder="1" applyAlignment="1" applyProtection="1">
      <alignment vertical="center" wrapText="1"/>
      <protection locked="0"/>
    </xf>
    <xf numFmtId="38" fontId="6" fillId="8" borderId="27" xfId="16" applyFont="1" applyFill="1" applyBorder="1" applyAlignment="1" applyProtection="1">
      <alignment vertical="center" wrapText="1"/>
      <protection locked="0"/>
    </xf>
    <xf numFmtId="0" fontId="0" fillId="0" borderId="23" xfId="0" applyFill="1" applyBorder="1" applyAlignment="1">
      <alignment horizontal="center" vertical="center" textRotation="255" wrapText="1"/>
    </xf>
    <xf numFmtId="0" fontId="0" fillId="0" borderId="4" xfId="0" applyFill="1" applyBorder="1" applyAlignment="1">
      <alignment horizontal="center" vertical="center" textRotation="255" wrapText="1"/>
    </xf>
    <xf numFmtId="38" fontId="17" fillId="0" borderId="2" xfId="16" applyFont="1" applyFill="1" applyBorder="1" applyAlignment="1">
      <alignment horizontal="right" vertical="center"/>
    </xf>
    <xf numFmtId="38" fontId="17" fillId="0" borderId="3" xfId="16" applyFont="1" applyFill="1" applyBorder="1" applyAlignment="1">
      <alignment horizontal="right" vertical="center"/>
    </xf>
    <xf numFmtId="38" fontId="17" fillId="0" borderId="58" xfId="16" applyFont="1" applyFill="1" applyBorder="1" applyAlignment="1">
      <alignment horizontal="right" vertical="center"/>
    </xf>
    <xf numFmtId="38" fontId="17" fillId="0" borderId="53" xfId="0" applyNumberFormat="1" applyFont="1" applyFill="1" applyBorder="1" applyAlignment="1">
      <alignment horizontal="right" vertical="center"/>
    </xf>
    <xf numFmtId="178" fontId="17" fillId="0" borderId="53" xfId="16" applyNumberFormat="1" applyFont="1" applyFill="1" applyBorder="1" applyAlignment="1">
      <alignment horizontal="right" vertical="center"/>
    </xf>
    <xf numFmtId="178" fontId="17" fillId="0" borderId="59" xfId="16" applyNumberFormat="1" applyFont="1" applyFill="1" applyBorder="1" applyAlignment="1">
      <alignment horizontal="right" vertical="center"/>
    </xf>
    <xf numFmtId="38" fontId="19" fillId="0" borderId="13" xfId="16" applyFont="1" applyFill="1" applyBorder="1" applyAlignment="1">
      <alignment vertical="center"/>
    </xf>
    <xf numFmtId="38" fontId="19" fillId="0" borderId="8" xfId="16" applyFont="1" applyFill="1" applyBorder="1" applyAlignment="1">
      <alignment vertical="center"/>
    </xf>
    <xf numFmtId="38" fontId="19" fillId="0" borderId="15" xfId="16" applyFont="1" applyFill="1" applyBorder="1" applyAlignment="1">
      <alignment vertical="center"/>
    </xf>
    <xf numFmtId="0" fontId="6" fillId="9" borderId="1" xfId="0" applyFont="1" applyFill="1" applyBorder="1" applyAlignment="1">
      <alignment horizontal="center" vertical="center" textRotation="255" shrinkToFit="1"/>
    </xf>
    <xf numFmtId="0" fontId="0" fillId="9" borderId="2" xfId="0" applyFill="1" applyBorder="1" applyAlignment="1">
      <alignment vertical="center" textRotation="255"/>
    </xf>
    <xf numFmtId="0" fontId="0" fillId="10" borderId="5" xfId="0" applyFont="1" applyFill="1" applyBorder="1" applyAlignment="1">
      <alignment vertical="center" textRotation="255"/>
    </xf>
    <xf numFmtId="176" fontId="17" fillId="0" borderId="59" xfId="0" applyNumberFormat="1" applyFont="1" applyFill="1" applyBorder="1" applyAlignment="1">
      <alignment horizontal="right" vertical="center"/>
    </xf>
    <xf numFmtId="0" fontId="6" fillId="8" borderId="1" xfId="0" applyFont="1" applyFill="1" applyBorder="1" applyAlignment="1" applyProtection="1">
      <alignment vertical="center" wrapText="1"/>
      <protection locked="0"/>
    </xf>
    <xf numFmtId="0" fontId="6" fillId="8" borderId="27" xfId="0" applyFont="1" applyFill="1" applyBorder="1" applyAlignment="1" applyProtection="1">
      <alignment vertical="center" wrapText="1"/>
      <protection locked="0"/>
    </xf>
    <xf numFmtId="0" fontId="0" fillId="0" borderId="0" xfId="0" applyFill="1" applyAlignment="1"/>
    <xf numFmtId="0" fontId="0" fillId="0" borderId="0" xfId="0" applyFill="1" applyAlignment="1">
      <alignment horizontal="right"/>
    </xf>
    <xf numFmtId="0" fontId="6" fillId="11" borderId="1" xfId="0" applyFont="1" applyFill="1" applyBorder="1" applyAlignment="1" applyProtection="1">
      <alignment vertical="center" wrapText="1"/>
      <protection locked="0"/>
    </xf>
    <xf numFmtId="0" fontId="6" fillId="11" borderId="27" xfId="0" applyFont="1" applyFill="1" applyBorder="1" applyAlignment="1" applyProtection="1">
      <alignment vertical="center" wrapText="1"/>
      <protection locked="0"/>
    </xf>
    <xf numFmtId="0" fontId="1" fillId="0" borderId="2" xfId="0" applyFont="1" applyFill="1" applyBorder="1" applyAlignment="1">
      <alignment horizontal="center" vertical="center" textRotation="255"/>
    </xf>
    <xf numFmtId="0" fontId="42" fillId="11" borderId="53" xfId="0" applyFont="1" applyFill="1" applyBorder="1" applyAlignment="1">
      <alignment horizontal="center" vertical="center" textRotation="255" wrapText="1"/>
    </xf>
    <xf numFmtId="0" fontId="0" fillId="11" borderId="31" xfId="0" applyFill="1" applyBorder="1" applyAlignment="1" applyProtection="1">
      <alignment horizontal="right" wrapText="1"/>
      <protection locked="0"/>
    </xf>
    <xf numFmtId="0" fontId="0" fillId="11" borderId="0" xfId="0" applyFill="1" applyAlignment="1" applyProtection="1">
      <alignment horizontal="right"/>
      <protection locked="0"/>
    </xf>
    <xf numFmtId="0" fontId="0" fillId="11" borderId="60" xfId="0" applyFill="1" applyBorder="1" applyAlignment="1" applyProtection="1">
      <alignment horizontal="right" wrapText="1"/>
      <protection locked="0"/>
    </xf>
    <xf numFmtId="38" fontId="1" fillId="0" borderId="2" xfId="16" applyFont="1" applyFill="1" applyBorder="1" applyAlignment="1">
      <alignment horizontal="right" vertical="center"/>
    </xf>
    <xf numFmtId="38" fontId="1" fillId="0" borderId="58" xfId="16" applyFont="1" applyFill="1" applyBorder="1" applyAlignment="1">
      <alignment horizontal="right" vertical="center"/>
    </xf>
    <xf numFmtId="38" fontId="1" fillId="0" borderId="53" xfId="0" applyNumberFormat="1" applyFont="1" applyFill="1" applyBorder="1" applyAlignment="1">
      <alignment horizontal="right" vertical="center"/>
    </xf>
    <xf numFmtId="38" fontId="19" fillId="0" borderId="13" xfId="16" applyNumberFormat="1" applyFont="1" applyFill="1" applyBorder="1" applyAlignment="1">
      <alignment vertical="center"/>
    </xf>
    <xf numFmtId="38" fontId="19" fillId="0" borderId="8" xfId="16" applyNumberFormat="1" applyFont="1" applyFill="1" applyBorder="1" applyAlignment="1">
      <alignment vertical="center"/>
    </xf>
    <xf numFmtId="38" fontId="19" fillId="0" borderId="15" xfId="16" applyNumberFormat="1" applyFont="1" applyFill="1" applyBorder="1" applyAlignment="1">
      <alignment vertical="center"/>
    </xf>
    <xf numFmtId="0" fontId="20" fillId="0" borderId="0" xfId="0" applyFont="1" applyFill="1" applyAlignment="1">
      <alignment horizontal="left"/>
    </xf>
    <xf numFmtId="178" fontId="1" fillId="0" borderId="53" xfId="16" applyNumberFormat="1" applyFont="1" applyFill="1" applyBorder="1" applyAlignment="1">
      <alignment horizontal="right" vertical="center"/>
    </xf>
    <xf numFmtId="1" fontId="19" fillId="0" borderId="13" xfId="0" applyNumberFormat="1" applyFont="1" applyFill="1" applyBorder="1" applyAlignment="1">
      <alignment horizontal="right" vertical="center"/>
    </xf>
    <xf numFmtId="1" fontId="19" fillId="0" borderId="8" xfId="0" applyNumberFormat="1" applyFont="1" applyFill="1" applyBorder="1" applyAlignment="1">
      <alignment horizontal="right" vertical="center"/>
    </xf>
    <xf numFmtId="1" fontId="19" fillId="0" borderId="15" xfId="0" applyNumberFormat="1" applyFont="1" applyFill="1" applyBorder="1" applyAlignment="1">
      <alignment horizontal="right" vertical="center"/>
    </xf>
    <xf numFmtId="178" fontId="1" fillId="0" borderId="59" xfId="16" applyNumberFormat="1" applyFont="1" applyFill="1" applyBorder="1" applyAlignment="1">
      <alignment horizontal="right" vertical="center"/>
    </xf>
    <xf numFmtId="0" fontId="0" fillId="0" borderId="0" xfId="0" quotePrefix="1" applyFill="1" applyAlignment="1">
      <alignment horizontal="center"/>
    </xf>
    <xf numFmtId="0" fontId="43" fillId="0" borderId="0" xfId="0" applyFont="1" applyAlignment="1">
      <alignment horizontal="right" vertical="center"/>
    </xf>
    <xf numFmtId="0" fontId="41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178" fontId="26" fillId="11" borderId="25" xfId="16" applyNumberFormat="1" applyFont="1" applyFill="1" applyBorder="1" applyAlignment="1" applyProtection="1">
      <alignment vertical="center"/>
      <protection locked="0"/>
    </xf>
    <xf numFmtId="178" fontId="26" fillId="11" borderId="2" xfId="16" applyNumberFormat="1" applyFont="1" applyFill="1" applyBorder="1" applyAlignment="1" applyProtection="1">
      <alignment vertical="center"/>
      <protection locked="0"/>
    </xf>
    <xf numFmtId="178" fontId="26" fillId="11" borderId="4" xfId="16" applyNumberFormat="1" applyFont="1" applyFill="1" applyBorder="1" applyAlignment="1" applyProtection="1">
      <alignment vertical="center"/>
      <protection locked="0"/>
    </xf>
    <xf numFmtId="178" fontId="26" fillId="11" borderId="26" xfId="16" applyNumberFormat="1" applyFont="1" applyFill="1" applyBorder="1" applyAlignment="1" applyProtection="1">
      <alignment vertical="center"/>
      <protection locked="0"/>
    </xf>
    <xf numFmtId="178" fontId="26" fillId="11" borderId="6" xfId="16" applyNumberFormat="1" applyFont="1" applyFill="1" applyBorder="1" applyAlignment="1" applyProtection="1">
      <alignment vertical="center"/>
      <protection locked="0"/>
    </xf>
    <xf numFmtId="178" fontId="26" fillId="11" borderId="27" xfId="16" applyNumberFormat="1" applyFont="1" applyFill="1" applyBorder="1" applyAlignment="1" applyProtection="1">
      <alignment vertical="center"/>
      <protection locked="0"/>
    </xf>
    <xf numFmtId="178" fontId="1" fillId="0" borderId="2" xfId="16" applyNumberFormat="1" applyFont="1" applyBorder="1" applyAlignment="1">
      <alignment vertical="center"/>
    </xf>
    <xf numFmtId="178" fontId="26" fillId="8" borderId="25" xfId="16" applyNumberFormat="1" applyFont="1" applyFill="1" applyBorder="1" applyAlignment="1" applyProtection="1">
      <alignment vertical="center"/>
      <protection locked="0"/>
    </xf>
    <xf numFmtId="178" fontId="26" fillId="8" borderId="2" xfId="16" applyNumberFormat="1" applyFont="1" applyFill="1" applyBorder="1" applyAlignment="1" applyProtection="1">
      <alignment vertical="center"/>
      <protection locked="0"/>
    </xf>
    <xf numFmtId="178" fontId="26" fillId="8" borderId="4" xfId="16" applyNumberFormat="1" applyFont="1" applyFill="1" applyBorder="1" applyAlignment="1" applyProtection="1">
      <alignment vertical="center"/>
      <protection locked="0"/>
    </xf>
    <xf numFmtId="178" fontId="26" fillId="8" borderId="26" xfId="16" applyNumberFormat="1" applyFont="1" applyFill="1" applyBorder="1" applyAlignment="1" applyProtection="1">
      <alignment vertical="center"/>
      <protection locked="0"/>
    </xf>
    <xf numFmtId="178" fontId="26" fillId="8" borderId="6" xfId="16" applyNumberFormat="1" applyFont="1" applyFill="1" applyBorder="1" applyAlignment="1" applyProtection="1">
      <alignment vertical="center"/>
      <protection locked="0"/>
    </xf>
    <xf numFmtId="178" fontId="26" fillId="8" borderId="27" xfId="16" applyNumberFormat="1" applyFont="1" applyFill="1" applyBorder="1" applyAlignment="1" applyProtection="1">
      <alignment vertical="center"/>
      <protection locked="0"/>
    </xf>
    <xf numFmtId="178" fontId="26" fillId="8" borderId="0" xfId="16" applyNumberFormat="1" applyFont="1" applyFill="1" applyBorder="1" applyAlignment="1" applyProtection="1">
      <alignment vertical="center"/>
      <protection locked="0"/>
    </xf>
    <xf numFmtId="178" fontId="1" fillId="8" borderId="2" xfId="16" applyNumberFormat="1" applyFont="1" applyFill="1" applyBorder="1" applyProtection="1">
      <protection locked="0"/>
    </xf>
    <xf numFmtId="178" fontId="1" fillId="8" borderId="13" xfId="16" applyNumberFormat="1" applyFont="1" applyFill="1" applyBorder="1" applyProtection="1">
      <protection locked="0"/>
    </xf>
    <xf numFmtId="178" fontId="1" fillId="8" borderId="8" xfId="16" applyNumberFormat="1" applyFont="1" applyFill="1" applyBorder="1" applyProtection="1">
      <protection locked="0"/>
    </xf>
    <xf numFmtId="178" fontId="1" fillId="8" borderId="61" xfId="16" applyNumberFormat="1" applyFont="1" applyFill="1" applyBorder="1" applyProtection="1">
      <protection locked="0"/>
    </xf>
    <xf numFmtId="178" fontId="1" fillId="8" borderId="62" xfId="16" applyNumberFormat="1" applyFont="1" applyFill="1" applyBorder="1" applyProtection="1">
      <protection locked="0"/>
    </xf>
    <xf numFmtId="178" fontId="1" fillId="8" borderId="17" xfId="16" applyNumberFormat="1" applyFont="1" applyFill="1" applyBorder="1" applyProtection="1">
      <protection locked="0"/>
    </xf>
    <xf numFmtId="178" fontId="1" fillId="8" borderId="18" xfId="16" applyNumberFormat="1" applyFont="1" applyFill="1" applyBorder="1" applyProtection="1">
      <protection locked="0"/>
    </xf>
    <xf numFmtId="178" fontId="1" fillId="8" borderId="25" xfId="16" applyNumberFormat="1" applyFont="1" applyFill="1" applyBorder="1" applyProtection="1">
      <protection locked="0"/>
    </xf>
    <xf numFmtId="178" fontId="1" fillId="8" borderId="5" xfId="16" applyNumberFormat="1" applyFont="1" applyFill="1" applyBorder="1" applyProtection="1">
      <protection locked="0"/>
    </xf>
    <xf numFmtId="178" fontId="1" fillId="8" borderId="31" xfId="16" applyNumberFormat="1" applyFont="1" applyFill="1" applyBorder="1" applyProtection="1">
      <protection locked="0"/>
    </xf>
    <xf numFmtId="178" fontId="1" fillId="8" borderId="20" xfId="16" applyNumberFormat="1" applyFont="1" applyFill="1" applyBorder="1" applyProtection="1">
      <protection locked="0"/>
    </xf>
    <xf numFmtId="178" fontId="1" fillId="8" borderId="10" xfId="16" applyNumberFormat="1" applyFont="1" applyFill="1" applyBorder="1" applyProtection="1">
      <protection locked="0"/>
    </xf>
    <xf numFmtId="178" fontId="1" fillId="8" borderId="63" xfId="16" applyNumberFormat="1" applyFont="1" applyFill="1" applyBorder="1" applyProtection="1">
      <protection locked="0"/>
    </xf>
    <xf numFmtId="178" fontId="1" fillId="8" borderId="64" xfId="16" applyNumberFormat="1" applyFont="1" applyFill="1" applyBorder="1" applyProtection="1">
      <protection locked="0"/>
    </xf>
    <xf numFmtId="178" fontId="1" fillId="8" borderId="1" xfId="16" applyNumberFormat="1" applyFont="1" applyFill="1" applyBorder="1" applyProtection="1">
      <protection locked="0"/>
    </xf>
    <xf numFmtId="178" fontId="1" fillId="8" borderId="65" xfId="16" applyNumberFormat="1" applyFont="1" applyFill="1" applyBorder="1" applyProtection="1">
      <protection locked="0"/>
    </xf>
    <xf numFmtId="178" fontId="1" fillId="8" borderId="66" xfId="16" applyNumberFormat="1" applyFont="1" applyFill="1" applyBorder="1" applyProtection="1">
      <protection locked="0"/>
    </xf>
    <xf numFmtId="178" fontId="1" fillId="8" borderId="67" xfId="16" applyNumberFormat="1" applyFont="1" applyFill="1" applyBorder="1" applyProtection="1">
      <protection locked="0"/>
    </xf>
    <xf numFmtId="0" fontId="27" fillId="0" borderId="0" xfId="0" applyFont="1" applyProtection="1"/>
    <xf numFmtId="0" fontId="0" fillId="0" borderId="0" xfId="0" applyBorder="1" applyProtection="1"/>
    <xf numFmtId="0" fontId="1" fillId="0" borderId="0" xfId="0" applyFont="1" applyProtection="1"/>
    <xf numFmtId="0" fontId="35" fillId="0" borderId="0" xfId="0" applyFont="1" applyProtection="1"/>
    <xf numFmtId="0" fontId="32" fillId="0" borderId="0" xfId="0" applyFont="1" applyProtection="1"/>
    <xf numFmtId="0" fontId="24" fillId="0" borderId="42" xfId="0" applyFont="1" applyBorder="1" applyProtection="1"/>
    <xf numFmtId="0" fontId="25" fillId="0" borderId="42" xfId="0" applyFont="1" applyFill="1" applyBorder="1" applyAlignment="1" applyProtection="1">
      <alignment horizontal="right"/>
    </xf>
    <xf numFmtId="0" fontId="22" fillId="0" borderId="0" xfId="0" applyFont="1" applyProtection="1"/>
    <xf numFmtId="0" fontId="26" fillId="0" borderId="0" xfId="0" applyFont="1" applyProtection="1"/>
    <xf numFmtId="0" fontId="32" fillId="0" borderId="0" xfId="0" applyFont="1" applyAlignment="1" applyProtection="1">
      <alignment horizontal="center" vertical="center"/>
    </xf>
    <xf numFmtId="0" fontId="26" fillId="0" borderId="56" xfId="0" applyFont="1" applyBorder="1" applyProtection="1"/>
    <xf numFmtId="0" fontId="41" fillId="0" borderId="0" xfId="0" applyFont="1" applyAlignment="1" applyProtection="1">
      <alignment vertical="center"/>
    </xf>
    <xf numFmtId="0" fontId="42" fillId="0" borderId="0" xfId="17" applyFont="1" applyProtection="1"/>
    <xf numFmtId="177" fontId="30" fillId="0" borderId="68" xfId="0" applyNumberFormat="1" applyFont="1" applyFill="1" applyBorder="1" applyAlignment="1" applyProtection="1">
      <alignment horizontal="center" vertical="center" shrinkToFit="1"/>
    </xf>
    <xf numFmtId="177" fontId="30" fillId="0" borderId="69" xfId="0" applyNumberFormat="1" applyFont="1" applyFill="1" applyBorder="1" applyAlignment="1" applyProtection="1">
      <alignment horizontal="center" vertical="center" shrinkToFit="1"/>
    </xf>
    <xf numFmtId="177" fontId="0" fillId="0" borderId="69" xfId="0" applyNumberFormat="1" applyFont="1" applyFill="1" applyBorder="1" applyAlignment="1" applyProtection="1">
      <alignment horizontal="center" vertical="center" shrinkToFit="1"/>
    </xf>
    <xf numFmtId="177" fontId="30" fillId="0" borderId="70" xfId="0" applyNumberFormat="1" applyFont="1" applyFill="1" applyBorder="1" applyAlignment="1" applyProtection="1">
      <alignment horizontal="center" vertical="center" shrinkToFit="1"/>
    </xf>
    <xf numFmtId="177" fontId="30" fillId="0" borderId="71" xfId="0" applyNumberFormat="1" applyFont="1" applyFill="1" applyBorder="1" applyAlignment="1" applyProtection="1">
      <alignment horizontal="center" vertical="center" shrinkToFit="1"/>
    </xf>
    <xf numFmtId="0" fontId="30" fillId="0" borderId="0" xfId="0" applyFont="1" applyProtection="1"/>
    <xf numFmtId="177" fontId="44" fillId="0" borderId="56" xfId="0" applyNumberFormat="1" applyFont="1" applyFill="1" applyBorder="1" applyAlignment="1" applyProtection="1">
      <alignment horizontal="center" vertical="center" shrinkToFit="1"/>
    </xf>
    <xf numFmtId="177" fontId="44" fillId="0" borderId="57" xfId="0" applyNumberFormat="1" applyFont="1" applyFill="1" applyBorder="1" applyAlignment="1" applyProtection="1">
      <alignment horizontal="center" vertical="center" shrinkToFit="1"/>
    </xf>
    <xf numFmtId="0" fontId="30" fillId="0" borderId="34" xfId="17" applyFont="1" applyFill="1" applyBorder="1" applyProtection="1"/>
    <xf numFmtId="178" fontId="30" fillId="0" borderId="72" xfId="16" applyNumberFormat="1" applyFont="1" applyBorder="1" applyAlignment="1" applyProtection="1">
      <alignment horizontal="right"/>
    </xf>
    <xf numFmtId="178" fontId="30" fillId="0" borderId="0" xfId="16" applyNumberFormat="1" applyFont="1" applyProtection="1"/>
    <xf numFmtId="178" fontId="44" fillId="0" borderId="31" xfId="16" applyNumberFormat="1" applyFont="1" applyBorder="1" applyProtection="1"/>
    <xf numFmtId="178" fontId="44" fillId="0" borderId="73" xfId="16" applyNumberFormat="1" applyFont="1" applyBorder="1" applyProtection="1"/>
    <xf numFmtId="178" fontId="30" fillId="0" borderId="74" xfId="16" applyNumberFormat="1" applyFont="1" applyBorder="1" applyAlignment="1" applyProtection="1">
      <alignment horizontal="right"/>
    </xf>
    <xf numFmtId="178" fontId="30" fillId="0" borderId="71" xfId="16" applyNumberFormat="1" applyFont="1" applyBorder="1" applyAlignment="1" applyProtection="1">
      <alignment horizontal="right"/>
    </xf>
    <xf numFmtId="178" fontId="30" fillId="0" borderId="75" xfId="16" applyNumberFormat="1" applyFont="1" applyBorder="1" applyAlignment="1" applyProtection="1">
      <alignment horizontal="right"/>
    </xf>
    <xf numFmtId="178" fontId="44" fillId="0" borderId="60" xfId="16" applyNumberFormat="1" applyFont="1" applyBorder="1" applyProtection="1"/>
    <xf numFmtId="178" fontId="44" fillId="0" borderId="76" xfId="16" applyNumberFormat="1" applyFont="1" applyBorder="1" applyProtection="1"/>
    <xf numFmtId="178" fontId="26" fillId="0" borderId="75" xfId="16" applyNumberFormat="1" applyFont="1" applyBorder="1" applyAlignment="1" applyProtection="1">
      <alignment horizontal="right"/>
    </xf>
    <xf numFmtId="178" fontId="26" fillId="0" borderId="0" xfId="16" applyNumberFormat="1" applyFont="1" applyProtection="1"/>
    <xf numFmtId="178" fontId="44" fillId="0" borderId="0" xfId="16" applyNumberFormat="1" applyFont="1" applyBorder="1" applyProtection="1"/>
    <xf numFmtId="178" fontId="44" fillId="0" borderId="77" xfId="16" applyNumberFormat="1" applyFont="1" applyBorder="1" applyProtection="1"/>
    <xf numFmtId="178" fontId="26" fillId="0" borderId="78" xfId="16" applyNumberFormat="1" applyFont="1" applyBorder="1" applyAlignment="1" applyProtection="1">
      <alignment horizontal="right"/>
    </xf>
    <xf numFmtId="178" fontId="31" fillId="0" borderId="78" xfId="16" applyNumberFormat="1" applyFont="1" applyBorder="1" applyAlignment="1" applyProtection="1">
      <alignment horizontal="right"/>
    </xf>
    <xf numFmtId="178" fontId="31" fillId="0" borderId="0" xfId="16" applyNumberFormat="1" applyFont="1" applyProtection="1"/>
    <xf numFmtId="178" fontId="44" fillId="0" borderId="0" xfId="16" applyNumberFormat="1" applyFont="1" applyProtection="1"/>
    <xf numFmtId="0" fontId="31" fillId="0" borderId="0" xfId="0" applyFont="1" applyProtection="1"/>
    <xf numFmtId="178" fontId="33" fillId="0" borderId="78" xfId="16" applyNumberFormat="1" applyFont="1" applyBorder="1" applyAlignment="1" applyProtection="1">
      <alignment horizontal="right"/>
    </xf>
    <xf numFmtId="178" fontId="33" fillId="0" borderId="0" xfId="16" applyNumberFormat="1" applyFont="1" applyProtection="1"/>
    <xf numFmtId="178" fontId="44" fillId="0" borderId="56" xfId="16" applyNumberFormat="1" applyFont="1" applyBorder="1" applyProtection="1"/>
    <xf numFmtId="178" fontId="44" fillId="0" borderId="57" xfId="16" applyNumberFormat="1" applyFont="1" applyBorder="1" applyProtection="1"/>
    <xf numFmtId="0" fontId="33" fillId="0" borderId="0" xfId="0" applyFont="1" applyProtection="1"/>
    <xf numFmtId="0" fontId="33" fillId="0" borderId="4" xfId="0" applyFont="1" applyBorder="1" applyAlignment="1" applyProtection="1">
      <alignment horizontal="center" vertical="center"/>
    </xf>
    <xf numFmtId="178" fontId="33" fillId="0" borderId="7" xfId="16" applyNumberFormat="1" applyFont="1" applyFill="1" applyBorder="1" applyProtection="1"/>
    <xf numFmtId="178" fontId="33" fillId="0" borderId="60" xfId="16" applyNumberFormat="1" applyFont="1" applyFill="1" applyBorder="1" applyProtection="1"/>
    <xf numFmtId="178" fontId="33" fillId="0" borderId="78" xfId="16" applyNumberFormat="1" applyFont="1" applyFill="1" applyBorder="1" applyAlignment="1" applyProtection="1">
      <alignment horizontal="right"/>
    </xf>
    <xf numFmtId="0" fontId="33" fillId="0" borderId="46" xfId="0" applyFont="1" applyFill="1" applyBorder="1" applyProtection="1"/>
    <xf numFmtId="178" fontId="33" fillId="0" borderId="79" xfId="16" applyNumberFormat="1" applyFont="1" applyFill="1" applyBorder="1" applyProtection="1"/>
    <xf numFmtId="178" fontId="33" fillId="0" borderId="80" xfId="16" applyNumberFormat="1" applyFont="1" applyFill="1" applyBorder="1" applyProtection="1"/>
    <xf numFmtId="178" fontId="33" fillId="0" borderId="81" xfId="16" applyNumberFormat="1" applyFont="1" applyFill="1" applyBorder="1" applyAlignment="1" applyProtection="1">
      <alignment horizontal="right"/>
    </xf>
    <xf numFmtId="178" fontId="33" fillId="0" borderId="82" xfId="16" applyNumberFormat="1" applyFont="1" applyFill="1" applyBorder="1" applyProtection="1"/>
    <xf numFmtId="178" fontId="33" fillId="0" borderId="83" xfId="16" applyNumberFormat="1" applyFont="1" applyFill="1" applyBorder="1" applyProtection="1"/>
    <xf numFmtId="0" fontId="33" fillId="0" borderId="84" xfId="17" applyFont="1" applyBorder="1" applyProtection="1"/>
    <xf numFmtId="178" fontId="33" fillId="0" borderId="85" xfId="16" applyNumberFormat="1" applyFont="1" applyBorder="1" applyAlignment="1" applyProtection="1">
      <alignment horizontal="right"/>
    </xf>
    <xf numFmtId="178" fontId="33" fillId="0" borderId="86" xfId="16" applyNumberFormat="1" applyFont="1" applyFill="1" applyBorder="1" applyProtection="1"/>
    <xf numFmtId="178" fontId="33" fillId="0" borderId="87" xfId="16" applyNumberFormat="1" applyFont="1" applyFill="1" applyBorder="1" applyAlignment="1" applyProtection="1">
      <alignment horizontal="right"/>
    </xf>
    <xf numFmtId="0" fontId="33" fillId="0" borderId="36" xfId="17" applyFont="1" applyBorder="1" applyProtection="1"/>
    <xf numFmtId="178" fontId="33" fillId="0" borderId="13" xfId="16" applyNumberFormat="1" applyFont="1" applyFill="1" applyBorder="1" applyProtection="1"/>
    <xf numFmtId="178" fontId="33" fillId="0" borderId="8" xfId="16" applyNumberFormat="1" applyFont="1" applyFill="1" applyBorder="1" applyProtection="1"/>
    <xf numFmtId="178" fontId="33" fillId="0" borderId="61" xfId="16" applyNumberFormat="1" applyFont="1" applyFill="1" applyBorder="1" applyProtection="1"/>
    <xf numFmtId="178" fontId="33" fillId="0" borderId="74" xfId="16" applyNumberFormat="1" applyFont="1" applyFill="1" applyBorder="1" applyAlignment="1" applyProtection="1">
      <alignment horizontal="right"/>
    </xf>
    <xf numFmtId="0" fontId="44" fillId="0" borderId="0" xfId="0" applyFont="1" applyProtection="1"/>
    <xf numFmtId="0" fontId="44" fillId="0" borderId="0" xfId="0" applyFont="1" applyAlignment="1" applyProtection="1">
      <alignment horizontal="right"/>
    </xf>
    <xf numFmtId="178" fontId="44" fillId="0" borderId="0" xfId="16" applyNumberFormat="1" applyFont="1" applyFill="1" applyProtection="1"/>
    <xf numFmtId="178" fontId="33" fillId="0" borderId="62" xfId="16" applyNumberFormat="1" applyFont="1" applyBorder="1" applyProtection="1"/>
    <xf numFmtId="178" fontId="33" fillId="0" borderId="17" xfId="16" applyNumberFormat="1" applyFont="1" applyBorder="1" applyProtection="1"/>
    <xf numFmtId="178" fontId="33" fillId="0" borderId="88" xfId="16" applyNumberFormat="1" applyFont="1" applyBorder="1" applyProtection="1"/>
    <xf numFmtId="178" fontId="33" fillId="0" borderId="71" xfId="16" applyNumberFormat="1" applyFont="1" applyBorder="1" applyProtection="1"/>
    <xf numFmtId="178" fontId="33" fillId="0" borderId="25" xfId="16" applyNumberFormat="1" applyFont="1" applyBorder="1" applyProtection="1"/>
    <xf numFmtId="178" fontId="33" fillId="0" borderId="2" xfId="16" applyNumberFormat="1" applyFont="1" applyBorder="1" applyProtection="1"/>
    <xf numFmtId="178" fontId="33" fillId="0" borderId="1" xfId="16" applyNumberFormat="1" applyFont="1" applyBorder="1" applyProtection="1"/>
    <xf numFmtId="178" fontId="33" fillId="0" borderId="75" xfId="16" applyNumberFormat="1" applyFont="1" applyBorder="1" applyProtection="1"/>
    <xf numFmtId="178" fontId="33" fillId="0" borderId="26" xfId="16" applyNumberFormat="1" applyFont="1" applyBorder="1" applyProtection="1"/>
    <xf numFmtId="178" fontId="33" fillId="0" borderId="6" xfId="16" applyNumberFormat="1" applyFont="1" applyBorder="1" applyProtection="1"/>
    <xf numFmtId="178" fontId="33" fillId="0" borderId="89" xfId="16" applyNumberFormat="1" applyFont="1" applyBorder="1" applyProtection="1"/>
    <xf numFmtId="178" fontId="33" fillId="0" borderId="72" xfId="16" applyNumberFormat="1" applyFont="1" applyBorder="1" applyProtection="1"/>
    <xf numFmtId="0" fontId="0" fillId="0" borderId="0" xfId="0" applyFont="1" applyProtection="1"/>
    <xf numFmtId="0" fontId="33" fillId="0" borderId="0" xfId="0" quotePrefix="1" applyFont="1" applyProtection="1"/>
    <xf numFmtId="0" fontId="40" fillId="0" borderId="0" xfId="0" applyFont="1" applyProtection="1"/>
    <xf numFmtId="0" fontId="24" fillId="11" borderId="42" xfId="0" applyFont="1" applyFill="1" applyBorder="1" applyAlignment="1" applyProtection="1">
      <alignment horizontal="left"/>
      <protection locked="0"/>
    </xf>
    <xf numFmtId="0" fontId="0" fillId="11" borderId="56" xfId="0" applyFill="1" applyBorder="1" applyAlignment="1" applyProtection="1">
      <alignment horizontal="left"/>
      <protection locked="0"/>
    </xf>
    <xf numFmtId="0" fontId="0" fillId="11" borderId="56" xfId="0" applyFill="1" applyBorder="1" applyAlignment="1" applyProtection="1">
      <protection locked="0"/>
    </xf>
    <xf numFmtId="0" fontId="43" fillId="11" borderId="97" xfId="0" applyFont="1" applyFill="1" applyBorder="1" applyAlignment="1" applyProtection="1">
      <alignment horizontal="center" vertical="center"/>
    </xf>
    <xf numFmtId="0" fontId="43" fillId="11" borderId="98" xfId="0" applyFont="1" applyFill="1" applyBorder="1" applyAlignment="1" applyProtection="1">
      <alignment horizontal="center" vertical="center"/>
    </xf>
    <xf numFmtId="0" fontId="43" fillId="11" borderId="99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6" fillId="0" borderId="90" xfId="0" applyFont="1" applyBorder="1" applyAlignment="1" applyProtection="1">
      <alignment vertical="center" wrapText="1"/>
    </xf>
    <xf numFmtId="0" fontId="6" fillId="0" borderId="91" xfId="0" applyFont="1" applyBorder="1" applyAlignment="1" applyProtection="1">
      <alignment vertical="center" wrapText="1"/>
    </xf>
    <xf numFmtId="0" fontId="6" fillId="0" borderId="92" xfId="0" applyFont="1" applyBorder="1" applyAlignment="1" applyProtection="1">
      <alignment vertical="center" wrapText="1"/>
    </xf>
    <xf numFmtId="0" fontId="6" fillId="0" borderId="77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center" wrapText="1"/>
    </xf>
    <xf numFmtId="0" fontId="6" fillId="0" borderId="93" xfId="0" applyFont="1" applyBorder="1" applyAlignment="1" applyProtection="1">
      <alignment vertical="center" wrapText="1"/>
    </xf>
    <xf numFmtId="0" fontId="6" fillId="0" borderId="94" xfId="0" applyFont="1" applyBorder="1" applyAlignment="1" applyProtection="1">
      <alignment vertical="center" wrapText="1"/>
    </xf>
    <xf numFmtId="0" fontId="6" fillId="0" borderId="95" xfId="0" applyFont="1" applyBorder="1" applyAlignment="1" applyProtection="1">
      <alignment vertical="center" wrapText="1"/>
    </xf>
    <xf numFmtId="0" fontId="6" fillId="0" borderId="96" xfId="0" applyFont="1" applyBorder="1" applyAlignment="1" applyProtection="1">
      <alignment vertical="center" wrapText="1"/>
    </xf>
    <xf numFmtId="0" fontId="38" fillId="0" borderId="36" xfId="0" applyFont="1" applyBorder="1" applyAlignment="1" applyProtection="1">
      <alignment horizontal="center" vertical="center" wrapText="1"/>
    </xf>
    <xf numFmtId="0" fontId="38" fillId="0" borderId="44" xfId="0" applyFont="1" applyBorder="1" applyAlignment="1" applyProtection="1">
      <alignment horizontal="center" vertical="center" wrapText="1"/>
    </xf>
    <xf numFmtId="0" fontId="38" fillId="0" borderId="45" xfId="0" applyFont="1" applyBorder="1" applyAlignment="1" applyProtection="1">
      <alignment horizontal="center" vertical="center" wrapText="1"/>
    </xf>
    <xf numFmtId="0" fontId="38" fillId="0" borderId="38" xfId="0" applyFont="1" applyBorder="1" applyAlignment="1" applyProtection="1">
      <alignment horizontal="center" vertical="center" wrapText="1"/>
    </xf>
    <xf numFmtId="0" fontId="38" fillId="0" borderId="0" xfId="0" applyFont="1" applyBorder="1" applyAlignment="1" applyProtection="1">
      <alignment horizontal="center" vertical="center" wrapText="1"/>
    </xf>
    <xf numFmtId="0" fontId="38" fillId="0" borderId="54" xfId="0" applyFont="1" applyBorder="1" applyAlignment="1" applyProtection="1">
      <alignment horizontal="center" vertical="center" wrapText="1"/>
    </xf>
    <xf numFmtId="0" fontId="38" fillId="0" borderId="84" xfId="0" applyFont="1" applyBorder="1" applyAlignment="1" applyProtection="1">
      <alignment horizontal="center" vertical="center" wrapText="1"/>
    </xf>
    <xf numFmtId="0" fontId="38" fillId="0" borderId="42" xfId="0" applyFont="1" applyBorder="1" applyAlignment="1" applyProtection="1">
      <alignment horizontal="center" vertical="center" wrapText="1"/>
    </xf>
    <xf numFmtId="0" fontId="38" fillId="0" borderId="43" xfId="0" applyFont="1" applyBorder="1" applyAlignment="1" applyProtection="1">
      <alignment horizontal="center" vertical="center" wrapText="1"/>
    </xf>
    <xf numFmtId="0" fontId="24" fillId="0" borderId="56" xfId="0" applyFont="1" applyBorder="1" applyAlignment="1" applyProtection="1">
      <alignment horizontal="center"/>
    </xf>
    <xf numFmtId="0" fontId="28" fillId="0" borderId="56" xfId="0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</xf>
    <xf numFmtId="0" fontId="44" fillId="0" borderId="0" xfId="0" applyFont="1" applyAlignment="1" applyProtection="1">
      <alignment horizontal="center"/>
    </xf>
    <xf numFmtId="0" fontId="0" fillId="8" borderId="56" xfId="0" applyFont="1" applyFill="1" applyBorder="1" applyAlignment="1" applyProtection="1">
      <alignment horizontal="right"/>
      <protection locked="0"/>
    </xf>
    <xf numFmtId="0" fontId="1" fillId="8" borderId="56" xfId="0" applyFont="1" applyFill="1" applyBorder="1" applyAlignment="1" applyProtection="1">
      <alignment horizontal="right"/>
      <protection locked="0"/>
    </xf>
    <xf numFmtId="0" fontId="26" fillId="12" borderId="56" xfId="0" applyFont="1" applyFill="1" applyBorder="1" applyAlignment="1" applyProtection="1">
      <alignment horizontal="center"/>
      <protection locked="0"/>
    </xf>
    <xf numFmtId="0" fontId="26" fillId="8" borderId="56" xfId="0" applyFont="1" applyFill="1" applyBorder="1" applyAlignment="1" applyProtection="1">
      <alignment horizontal="center"/>
      <protection locked="0"/>
    </xf>
    <xf numFmtId="0" fontId="32" fillId="0" borderId="31" xfId="17" applyFont="1" applyFill="1" applyBorder="1" applyAlignment="1" applyProtection="1">
      <alignment horizontal="center" vertical="center"/>
    </xf>
    <xf numFmtId="0" fontId="32" fillId="0" borderId="53" xfId="17" applyFont="1" applyFill="1" applyBorder="1" applyAlignment="1" applyProtection="1">
      <alignment horizontal="center" vertical="center"/>
    </xf>
    <xf numFmtId="0" fontId="32" fillId="0" borderId="83" xfId="0" applyFont="1" applyFill="1" applyBorder="1" applyAlignment="1" applyProtection="1">
      <alignment horizontal="center" vertical="center"/>
    </xf>
    <xf numFmtId="0" fontId="32" fillId="0" borderId="100" xfId="0" applyFont="1" applyFill="1" applyBorder="1" applyAlignment="1" applyProtection="1">
      <alignment horizontal="center" vertical="center"/>
    </xf>
    <xf numFmtId="0" fontId="33" fillId="0" borderId="101" xfId="17" applyFont="1" applyBorder="1" applyAlignment="1" applyProtection="1">
      <alignment horizontal="center" vertical="center" wrapText="1"/>
    </xf>
    <xf numFmtId="0" fontId="33" fillId="0" borderId="102" xfId="17" applyFont="1" applyBorder="1" applyAlignment="1" applyProtection="1">
      <alignment horizontal="center" vertical="center" wrapText="1"/>
    </xf>
    <xf numFmtId="0" fontId="33" fillId="0" borderId="103" xfId="17" applyFont="1" applyBorder="1" applyAlignment="1" applyProtection="1">
      <alignment horizontal="center" vertical="center" wrapText="1"/>
    </xf>
    <xf numFmtId="0" fontId="30" fillId="0" borderId="104" xfId="17" applyFont="1" applyBorder="1" applyAlignment="1" applyProtection="1">
      <alignment horizontal="center" vertical="center" wrapText="1"/>
    </xf>
    <xf numFmtId="0" fontId="30" fillId="0" borderId="40" xfId="0" applyFont="1" applyBorder="1" applyAlignment="1" applyProtection="1">
      <alignment horizontal="center" vertical="center" wrapText="1"/>
    </xf>
    <xf numFmtId="0" fontId="30" fillId="0" borderId="105" xfId="0" applyFont="1" applyBorder="1" applyAlignment="1" applyProtection="1">
      <alignment horizontal="center" vertical="center" wrapText="1"/>
    </xf>
    <xf numFmtId="0" fontId="26" fillId="0" borderId="106" xfId="17" applyFont="1" applyBorder="1" applyAlignment="1" applyProtection="1">
      <alignment horizontal="center" vertical="center" wrapText="1"/>
    </xf>
    <xf numFmtId="0" fontId="26" fillId="0" borderId="40" xfId="17" applyFont="1" applyBorder="1" applyAlignment="1" applyProtection="1">
      <alignment horizontal="center" vertical="center" wrapText="1"/>
    </xf>
    <xf numFmtId="0" fontId="26" fillId="0" borderId="105" xfId="0" applyFont="1" applyBorder="1" applyAlignment="1" applyProtection="1">
      <alignment horizontal="center" vertical="center" wrapText="1"/>
    </xf>
    <xf numFmtId="0" fontId="33" fillId="0" borderId="3" xfId="17" applyFont="1" applyBorder="1" applyAlignment="1" applyProtection="1">
      <alignment horizontal="center" vertical="center" wrapText="1"/>
    </xf>
    <xf numFmtId="0" fontId="33" fillId="0" borderId="10" xfId="17" applyFont="1" applyBorder="1" applyAlignment="1" applyProtection="1">
      <alignment horizontal="center" vertical="center" wrapText="1"/>
    </xf>
    <xf numFmtId="0" fontId="31" fillId="0" borderId="107" xfId="17" applyFont="1" applyBorder="1" applyAlignment="1" applyProtection="1">
      <alignment horizontal="center" vertical="center" wrapText="1"/>
    </xf>
    <xf numFmtId="0" fontId="31" fillId="0" borderId="103" xfId="0" applyFont="1" applyBorder="1" applyAlignment="1" applyProtection="1">
      <alignment horizontal="center" vertical="center" wrapText="1"/>
    </xf>
    <xf numFmtId="0" fontId="33" fillId="0" borderId="108" xfId="17" applyFont="1" applyBorder="1" applyAlignment="1" applyProtection="1">
      <alignment horizontal="center" vertical="center"/>
    </xf>
    <xf numFmtId="0" fontId="33" fillId="0" borderId="22" xfId="17" applyFont="1" applyBorder="1" applyAlignment="1" applyProtection="1">
      <alignment horizontal="center" vertical="center"/>
    </xf>
    <xf numFmtId="0" fontId="33" fillId="0" borderId="109" xfId="17" applyFont="1" applyBorder="1" applyAlignment="1" applyProtection="1">
      <alignment horizontal="center" vertical="center"/>
    </xf>
    <xf numFmtId="0" fontId="33" fillId="0" borderId="63" xfId="17" applyFont="1" applyBorder="1" applyAlignment="1" applyProtection="1">
      <alignment horizontal="center" vertical="center" textRotation="255" wrapText="1"/>
    </xf>
    <xf numFmtId="0" fontId="33" fillId="0" borderId="2" xfId="17" applyFont="1" applyBorder="1" applyAlignment="1" applyProtection="1">
      <alignment horizontal="center" vertical="center" textRotation="255" wrapText="1"/>
    </xf>
    <xf numFmtId="0" fontId="33" fillId="0" borderId="80" xfId="17" applyFont="1" applyBorder="1" applyAlignment="1" applyProtection="1">
      <alignment horizontal="center" vertical="center" textRotation="255" wrapText="1"/>
    </xf>
    <xf numFmtId="0" fontId="33" fillId="0" borderId="40" xfId="17" applyFont="1" applyBorder="1" applyAlignment="1" applyProtection="1">
      <alignment horizontal="center" vertical="center" textRotation="255" wrapText="1"/>
    </xf>
    <xf numFmtId="0" fontId="33" fillId="0" borderId="40" xfId="0" applyFont="1" applyBorder="1" applyAlignment="1" applyProtection="1">
      <alignment horizontal="center" vertical="center" textRotation="255" wrapText="1"/>
    </xf>
    <xf numFmtId="0" fontId="33" fillId="0" borderId="26" xfId="0" applyFont="1" applyFill="1" applyBorder="1" applyAlignment="1" applyProtection="1">
      <alignment horizontal="center" vertical="center" wrapText="1"/>
    </xf>
    <xf numFmtId="0" fontId="33" fillId="0" borderId="89" xfId="0" applyFont="1" applyFill="1" applyBorder="1" applyAlignment="1" applyProtection="1">
      <alignment horizontal="center" vertical="center" wrapText="1"/>
    </xf>
    <xf numFmtId="0" fontId="33" fillId="0" borderId="34" xfId="0" applyFont="1" applyFill="1" applyBorder="1" applyAlignment="1" applyProtection="1">
      <alignment horizontal="center" vertical="center" wrapText="1"/>
    </xf>
    <xf numFmtId="0" fontId="33" fillId="0" borderId="35" xfId="0" applyFont="1" applyFill="1" applyBorder="1" applyAlignment="1" applyProtection="1">
      <alignment horizontal="center" vertical="center" wrapText="1"/>
    </xf>
    <xf numFmtId="0" fontId="33" fillId="0" borderId="14" xfId="0" applyFont="1" applyFill="1" applyBorder="1" applyAlignment="1" applyProtection="1">
      <alignment horizontal="center" vertical="center" wrapText="1"/>
    </xf>
    <xf numFmtId="0" fontId="33" fillId="0" borderId="62" xfId="0" applyFont="1" applyFill="1" applyBorder="1" applyAlignment="1" applyProtection="1">
      <alignment horizontal="center" vertical="center" wrapText="1"/>
    </xf>
    <xf numFmtId="0" fontId="33" fillId="0" borderId="88" xfId="0" applyFont="1" applyFill="1" applyBorder="1" applyAlignment="1" applyProtection="1">
      <alignment horizontal="center" vertical="center" wrapText="1"/>
    </xf>
    <xf numFmtId="0" fontId="33" fillId="0" borderId="25" xfId="0" applyFont="1" applyFill="1" applyBorder="1" applyAlignment="1" applyProtection="1">
      <alignment horizontal="center" vertical="center" wrapText="1"/>
    </xf>
    <xf numFmtId="0" fontId="33" fillId="0" borderId="1" xfId="0" applyFont="1" applyFill="1" applyBorder="1" applyAlignment="1" applyProtection="1">
      <alignment horizontal="center" vertical="center" wrapText="1"/>
    </xf>
    <xf numFmtId="0" fontId="32" fillId="0" borderId="83" xfId="17" applyFont="1" applyFill="1" applyBorder="1" applyAlignment="1" applyProtection="1">
      <alignment horizontal="center" vertical="center"/>
    </xf>
    <xf numFmtId="0" fontId="32" fillId="0" borderId="100" xfId="17" applyFont="1" applyFill="1" applyBorder="1" applyAlignment="1" applyProtection="1">
      <alignment horizontal="center" vertical="center"/>
    </xf>
    <xf numFmtId="0" fontId="33" fillId="0" borderId="110" xfId="17" applyFont="1" applyBorder="1" applyAlignment="1" applyProtection="1">
      <alignment horizontal="center" vertical="center"/>
    </xf>
    <xf numFmtId="0" fontId="33" fillId="0" borderId="111" xfId="17" applyFont="1" applyBorder="1" applyAlignment="1" applyProtection="1">
      <alignment horizontal="center" vertical="center"/>
    </xf>
    <xf numFmtId="0" fontId="0" fillId="0" borderId="112" xfId="17" applyFont="1" applyBorder="1" applyAlignment="1" applyProtection="1">
      <alignment horizontal="center" vertical="center"/>
    </xf>
    <xf numFmtId="0" fontId="33" fillId="0" borderId="113" xfId="17" applyFont="1" applyBorder="1" applyAlignment="1" applyProtection="1">
      <alignment horizontal="center" vertical="center"/>
    </xf>
    <xf numFmtId="0" fontId="0" fillId="0" borderId="1" xfId="17" applyFont="1" applyBorder="1" applyAlignment="1" applyProtection="1">
      <alignment horizontal="center" vertical="center"/>
    </xf>
    <xf numFmtId="0" fontId="33" fillId="0" borderId="53" xfId="17" applyFont="1" applyBorder="1" applyAlignment="1" applyProtection="1">
      <alignment horizontal="center" vertical="center"/>
    </xf>
    <xf numFmtId="0" fontId="0" fillId="0" borderId="114" xfId="17" applyFont="1" applyBorder="1" applyAlignment="1" applyProtection="1">
      <alignment horizontal="center" vertical="center"/>
    </xf>
    <xf numFmtId="0" fontId="33" fillId="0" borderId="115" xfId="17" applyFont="1" applyBorder="1" applyAlignment="1" applyProtection="1">
      <alignment horizontal="center" vertical="center"/>
    </xf>
    <xf numFmtId="0" fontId="33" fillId="0" borderId="116" xfId="17" applyFont="1" applyBorder="1" applyAlignment="1" applyProtection="1">
      <alignment horizontal="center" vertical="center"/>
    </xf>
    <xf numFmtId="0" fontId="33" fillId="0" borderId="117" xfId="17" applyFont="1" applyBorder="1" applyAlignment="1" applyProtection="1">
      <alignment horizontal="center" vertical="center"/>
    </xf>
    <xf numFmtId="0" fontId="32" fillId="0" borderId="82" xfId="17" applyFont="1" applyFill="1" applyBorder="1" applyAlignment="1" applyProtection="1">
      <alignment horizontal="center" vertical="center"/>
    </xf>
    <xf numFmtId="0" fontId="40" fillId="11" borderId="1" xfId="0" applyFont="1" applyFill="1" applyBorder="1" applyAlignment="1">
      <alignment horizontal="center" vertical="center"/>
    </xf>
    <xf numFmtId="0" fontId="40" fillId="11" borderId="31" xfId="0" applyFont="1" applyFill="1" applyBorder="1" applyAlignment="1">
      <alignment horizontal="center" vertical="center"/>
    </xf>
    <xf numFmtId="0" fontId="40" fillId="11" borderId="5" xfId="0" applyFont="1" applyFill="1" applyBorder="1" applyAlignment="1">
      <alignment horizontal="center" vertical="center"/>
    </xf>
    <xf numFmtId="0" fontId="34" fillId="9" borderId="16" xfId="0" applyFont="1" applyFill="1" applyBorder="1" applyAlignment="1" applyProtection="1">
      <alignment horizontal="center" vertical="center" wrapText="1"/>
      <protection locked="0"/>
    </xf>
    <xf numFmtId="0" fontId="1" fillId="9" borderId="30" xfId="0" applyFont="1" applyFill="1" applyBorder="1" applyAlignment="1" applyProtection="1">
      <alignment horizontal="center" vertical="center" wrapText="1"/>
      <protection locked="0"/>
    </xf>
    <xf numFmtId="0" fontId="1" fillId="9" borderId="58" xfId="0" applyFont="1" applyFill="1" applyBorder="1" applyAlignment="1" applyProtection="1">
      <alignment horizontal="center" vertical="center" wrapText="1"/>
      <protection locked="0"/>
    </xf>
    <xf numFmtId="0" fontId="0" fillId="0" borderId="25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0" fillId="0" borderId="2" xfId="0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 shrinkToFit="1"/>
    </xf>
    <xf numFmtId="0" fontId="34" fillId="10" borderId="16" xfId="0" applyFont="1" applyFill="1" applyBorder="1" applyAlignment="1">
      <alignment horizontal="center" vertical="center"/>
    </xf>
    <xf numFmtId="0" fontId="1" fillId="10" borderId="30" xfId="0" applyFont="1" applyFill="1" applyBorder="1" applyAlignment="1">
      <alignment horizontal="center" vertical="center"/>
    </xf>
    <xf numFmtId="0" fontId="1" fillId="10" borderId="58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textRotation="255" wrapText="1"/>
    </xf>
    <xf numFmtId="0" fontId="6" fillId="0" borderId="47" xfId="0" applyFont="1" applyBorder="1" applyAlignment="1">
      <alignment horizontal="center" vertical="center" textRotation="255" wrapText="1"/>
    </xf>
    <xf numFmtId="0" fontId="26" fillId="0" borderId="10" xfId="0" applyFont="1" applyBorder="1" applyAlignment="1">
      <alignment horizontal="center" vertical="center" textRotation="255" wrapText="1"/>
    </xf>
    <xf numFmtId="0" fontId="26" fillId="0" borderId="1" xfId="0" applyFont="1" applyBorder="1" applyAlignment="1">
      <alignment horizontal="center" vertical="center" shrinkToFit="1"/>
    </xf>
    <xf numFmtId="0" fontId="26" fillId="0" borderId="5" xfId="0" applyFont="1" applyBorder="1" applyAlignment="1">
      <alignment horizontal="center" vertical="center" shrinkToFit="1"/>
    </xf>
    <xf numFmtId="0" fontId="26" fillId="0" borderId="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47" xfId="0" applyFont="1" applyBorder="1" applyAlignment="1">
      <alignment horizontal="center" vertical="center" textRotation="255" wrapText="1"/>
    </xf>
    <xf numFmtId="0" fontId="17" fillId="0" borderId="118" xfId="0" applyFont="1" applyBorder="1" applyAlignment="1">
      <alignment horizontal="center" vertical="center" textRotation="255" wrapText="1"/>
    </xf>
    <xf numFmtId="0" fontId="17" fillId="0" borderId="119" xfId="0" applyFont="1" applyBorder="1" applyAlignment="1">
      <alignment horizontal="center" vertical="center" textRotation="255" wrapText="1"/>
    </xf>
    <xf numFmtId="0" fontId="17" fillId="0" borderId="108" xfId="0" applyFont="1" applyBorder="1" applyAlignment="1">
      <alignment horizontal="center" vertical="center" textRotation="255" wrapText="1"/>
    </xf>
    <xf numFmtId="0" fontId="23" fillId="0" borderId="31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108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26" fillId="0" borderId="89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textRotation="255" wrapText="1"/>
    </xf>
    <xf numFmtId="0" fontId="0" fillId="0" borderId="10" xfId="0" applyBorder="1" applyAlignment="1">
      <alignment horizontal="center" vertical="center" textRotation="255" wrapText="1"/>
    </xf>
    <xf numFmtId="0" fontId="23" fillId="0" borderId="3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2" fillId="11" borderId="1" xfId="0" applyFont="1" applyFill="1" applyBorder="1" applyAlignment="1">
      <alignment horizontal="center" vertical="center"/>
    </xf>
    <xf numFmtId="0" fontId="42" fillId="11" borderId="31" xfId="0" applyFont="1" applyFill="1" applyBorder="1" applyAlignment="1">
      <alignment horizontal="center" vertical="center"/>
    </xf>
    <xf numFmtId="0" fontId="42" fillId="11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58" xfId="0" applyFont="1" applyFill="1" applyBorder="1" applyAlignment="1" applyProtection="1">
      <alignment horizontal="center" vertical="center" wrapText="1"/>
      <protection locked="0"/>
    </xf>
    <xf numFmtId="0" fontId="26" fillId="0" borderId="25" xfId="0" applyFont="1" applyFill="1" applyBorder="1" applyAlignment="1">
      <alignment horizontal="center" vertical="center" shrinkToFit="1"/>
    </xf>
    <xf numFmtId="0" fontId="26" fillId="0" borderId="2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1" fillId="0" borderId="16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58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shrinkToFit="1"/>
    </xf>
    <xf numFmtId="0" fontId="26" fillId="0" borderId="5" xfId="0" applyFont="1" applyFill="1" applyBorder="1" applyAlignment="1">
      <alignment horizontal="center" vertical="center" shrinkToFit="1"/>
    </xf>
    <xf numFmtId="0" fontId="0" fillId="0" borderId="3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wrapText="1"/>
    </xf>
    <xf numFmtId="0" fontId="6" fillId="0" borderId="119" xfId="0" applyFont="1" applyBorder="1" applyAlignment="1">
      <alignment horizontal="center" vertical="center" textRotation="255" wrapText="1"/>
    </xf>
    <xf numFmtId="0" fontId="6" fillId="0" borderId="108" xfId="0" applyFont="1" applyBorder="1" applyAlignment="1">
      <alignment horizontal="center" vertical="center" textRotation="255" wrapText="1"/>
    </xf>
    <xf numFmtId="0" fontId="21" fillId="0" borderId="3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6" fillId="0" borderId="8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</cellXfs>
  <cellStyles count="22">
    <cellStyle name="abc" xfId="1"/>
    <cellStyle name="Comma [0]_1 ﾅ鰓ｹｺﾑｭｪﾕ" xfId="2"/>
    <cellStyle name="Comma_1 ﾅ鰓ｹｺﾑｭｪﾕ" xfId="3"/>
    <cellStyle name="company_title" xfId="4"/>
    <cellStyle name="Currency [0]_1 ﾅ鰓ｹｺﾑｭｪﾕ" xfId="5"/>
    <cellStyle name="Currency_1 ﾅ鰓ｹｺﾑｭｪﾕ" xfId="6"/>
    <cellStyle name="date_format" xfId="7"/>
    <cellStyle name="Grey" xfId="8"/>
    <cellStyle name="Input [yellow]" xfId="9"/>
    <cellStyle name="Normal - Style1" xfId="10"/>
    <cellStyle name="Normal_1 ﾅ鰓ｹｺﾑｭｪﾕ" xfId="11"/>
    <cellStyle name="Percent [2]" xfId="12"/>
    <cellStyle name="report_title" xfId="13"/>
    <cellStyle name="ｻ｡ｵﾔ_PLDT" xfId="14"/>
    <cellStyle name="ハイパーリンク" xfId="15" builtinId="8"/>
    <cellStyle name="桁区切り" xfId="16" builtinId="6"/>
    <cellStyle name="標準" xfId="0" builtinId="0"/>
    <cellStyle name="標準_塗料品種統計推移020905" xfId="17"/>
    <cellStyle name="爨ﾃﾗ靉ｧﾋﾁﾒﾂｨﾘﾅﾀﾒ､ [0]_PLDT" xfId="18"/>
    <cellStyle name="爨ﾃﾗ靉ｧﾋﾁﾒﾂｨﾘﾅﾀﾒ､_PLDT" xfId="19"/>
    <cellStyle name="爨ﾃﾗ靉ｧﾋﾁﾒﾂﾊ｡ﾘﾅ爰ﾔｹ [0]_PLDT" xfId="20"/>
    <cellStyle name="爨ﾃﾗ靉ｧﾋﾁﾒﾂﾊ｡ﾘﾅ爰ﾔｹ_PLDT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1</xdr:row>
      <xdr:rowOff>0</xdr:rowOff>
    </xdr:from>
    <xdr:to>
      <xdr:col>9</xdr:col>
      <xdr:colOff>342900</xdr:colOff>
      <xdr:row>3</xdr:row>
      <xdr:rowOff>0</xdr:rowOff>
    </xdr:to>
    <xdr:pic>
      <xdr:nvPicPr>
        <xdr:cNvPr id="1055" name="Picture 1" descr="jpmaset">
          <a:extLst>
            <a:ext uri="{FF2B5EF4-FFF2-40B4-BE49-F238E27FC236}">
              <a16:creationId xmlns:a16="http://schemas.microsoft.com/office/drawing/2014/main" xmlns="" id="{0BBF7E70-B319-0A69-51BB-B375DD0BD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171450"/>
          <a:ext cx="8191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housa@toryo.or.jp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43"/>
  <sheetViews>
    <sheetView showGridLines="0" tabSelected="1" topLeftCell="A10" zoomScaleNormal="100" workbookViewId="0">
      <selection activeCell="K17" sqref="K17"/>
    </sheetView>
  </sheetViews>
  <sheetFormatPr defaultRowHeight="13.5"/>
  <cols>
    <col min="1" max="1" width="2.75" style="220" customWidth="1"/>
    <col min="2" max="2" width="6.25" style="220" customWidth="1"/>
    <col min="3" max="4" width="10.375" style="220" customWidth="1"/>
    <col min="5" max="5" width="6.25" style="220" customWidth="1"/>
    <col min="6" max="7" width="10.375" style="220" customWidth="1"/>
    <col min="8" max="8" width="6.25" style="220" customWidth="1"/>
    <col min="9" max="10" width="10.375" style="220" customWidth="1"/>
    <col min="11" max="11" width="2.5" style="220" customWidth="1"/>
    <col min="12" max="16384" width="9" style="220"/>
  </cols>
  <sheetData>
    <row r="4" spans="3:12">
      <c r="C4" s="309"/>
    </row>
    <row r="5" spans="3:12">
      <c r="C5" s="398" t="s">
        <v>220</v>
      </c>
      <c r="D5" s="399"/>
      <c r="E5" s="399"/>
      <c r="F5" s="399"/>
      <c r="G5" s="399"/>
      <c r="H5" s="399"/>
      <c r="I5" s="400"/>
      <c r="L5" s="309"/>
    </row>
    <row r="6" spans="3:12">
      <c r="C6" s="401"/>
      <c r="D6" s="402"/>
      <c r="E6" s="402"/>
      <c r="F6" s="402"/>
      <c r="G6" s="402"/>
      <c r="H6" s="402"/>
      <c r="I6" s="403"/>
      <c r="L6" s="309"/>
    </row>
    <row r="7" spans="3:12">
      <c r="C7" s="404"/>
      <c r="D7" s="405"/>
      <c r="E7" s="405"/>
      <c r="F7" s="405"/>
      <c r="G7" s="405"/>
      <c r="H7" s="405"/>
      <c r="I7" s="406"/>
      <c r="L7" s="309"/>
    </row>
    <row r="8" spans="3:12" ht="7.5" customHeight="1">
      <c r="C8" s="310"/>
      <c r="D8" s="310"/>
      <c r="E8" s="310"/>
      <c r="F8" s="310"/>
      <c r="G8" s="310"/>
      <c r="H8" s="310"/>
      <c r="I8" s="310"/>
      <c r="L8" s="309"/>
    </row>
    <row r="9" spans="3:12" ht="7.5" customHeight="1" thickBot="1">
      <c r="L9" s="309"/>
    </row>
    <row r="10" spans="3:12">
      <c r="C10" s="407" t="s">
        <v>222</v>
      </c>
      <c r="D10" s="408"/>
      <c r="E10" s="408"/>
      <c r="F10" s="408"/>
      <c r="G10" s="408"/>
      <c r="H10" s="408"/>
      <c r="I10" s="409"/>
      <c r="L10" s="309"/>
    </row>
    <row r="11" spans="3:12">
      <c r="C11" s="410"/>
      <c r="D11" s="411"/>
      <c r="E11" s="411"/>
      <c r="F11" s="411"/>
      <c r="G11" s="411"/>
      <c r="H11" s="411"/>
      <c r="I11" s="412"/>
    </row>
    <row r="12" spans="3:12">
      <c r="C12" s="410"/>
      <c r="D12" s="411"/>
      <c r="E12" s="411"/>
      <c r="F12" s="411"/>
      <c r="G12" s="411"/>
      <c r="H12" s="411"/>
      <c r="I12" s="412"/>
    </row>
    <row r="13" spans="3:12">
      <c r="C13" s="410"/>
      <c r="D13" s="411"/>
      <c r="E13" s="411"/>
      <c r="F13" s="411"/>
      <c r="G13" s="411"/>
      <c r="H13" s="411"/>
      <c r="I13" s="412"/>
    </row>
    <row r="14" spans="3:12">
      <c r="C14" s="410"/>
      <c r="D14" s="411"/>
      <c r="E14" s="411"/>
      <c r="F14" s="411"/>
      <c r="G14" s="411"/>
      <c r="H14" s="411"/>
      <c r="I14" s="412"/>
    </row>
    <row r="15" spans="3:12">
      <c r="C15" s="410"/>
      <c r="D15" s="411"/>
      <c r="E15" s="411"/>
      <c r="F15" s="411"/>
      <c r="G15" s="411"/>
      <c r="H15" s="411"/>
      <c r="I15" s="412"/>
    </row>
    <row r="16" spans="3:12">
      <c r="C16" s="410"/>
      <c r="D16" s="411"/>
      <c r="E16" s="411"/>
      <c r="F16" s="411"/>
      <c r="G16" s="411"/>
      <c r="H16" s="411"/>
      <c r="I16" s="412"/>
    </row>
    <row r="17" spans="3:9">
      <c r="C17" s="410"/>
      <c r="D17" s="411"/>
      <c r="E17" s="411"/>
      <c r="F17" s="411"/>
      <c r="G17" s="411"/>
      <c r="H17" s="411"/>
      <c r="I17" s="412"/>
    </row>
    <row r="18" spans="3:9" ht="14.25" thickBot="1">
      <c r="C18" s="413"/>
      <c r="D18" s="414"/>
      <c r="E18" s="414"/>
      <c r="F18" s="414"/>
      <c r="G18" s="414"/>
      <c r="H18" s="414"/>
      <c r="I18" s="415"/>
    </row>
    <row r="19" spans="3:9" ht="9" customHeight="1"/>
    <row r="20" spans="3:9" ht="9" customHeight="1"/>
    <row r="21" spans="3:9" ht="25.5" customHeight="1">
      <c r="C21" s="394" t="s">
        <v>211</v>
      </c>
      <c r="D21" s="395"/>
      <c r="E21" s="395"/>
      <c r="F21" s="395"/>
      <c r="G21" s="395"/>
      <c r="H21" s="395"/>
      <c r="I21" s="396"/>
    </row>
    <row r="23" spans="3:9" ht="21">
      <c r="D23" s="416" t="s">
        <v>226</v>
      </c>
      <c r="E23" s="416"/>
      <c r="F23" s="416"/>
      <c r="G23" s="416"/>
      <c r="H23" s="416"/>
    </row>
    <row r="24" spans="3:9" ht="7.5" customHeight="1"/>
    <row r="25" spans="3:9" ht="7.5" customHeight="1"/>
    <row r="26" spans="3:9" ht="17.25">
      <c r="C26" s="418" t="s">
        <v>134</v>
      </c>
      <c r="D26" s="418"/>
      <c r="E26" s="417" t="s">
        <v>225</v>
      </c>
      <c r="F26" s="417"/>
      <c r="G26" s="417"/>
      <c r="H26" s="417"/>
    </row>
    <row r="27" spans="3:9" ht="9" customHeight="1"/>
    <row r="28" spans="3:9" ht="9" customHeight="1">
      <c r="G28" s="311"/>
    </row>
    <row r="29" spans="3:9" ht="18.75">
      <c r="C29" s="312" t="s">
        <v>140</v>
      </c>
      <c r="G29" s="193" t="s">
        <v>191</v>
      </c>
    </row>
    <row r="30" spans="3:9" ht="9" customHeight="1"/>
    <row r="32" spans="3:9">
      <c r="C32" s="397" t="s">
        <v>135</v>
      </c>
      <c r="D32" s="397"/>
      <c r="E32" s="393"/>
      <c r="F32" s="393"/>
      <c r="G32" s="393"/>
      <c r="H32" s="393"/>
    </row>
    <row r="33" spans="2:10" ht="9" customHeight="1"/>
    <row r="34" spans="2:10">
      <c r="B34" s="313" t="s">
        <v>192</v>
      </c>
    </row>
    <row r="35" spans="2:10" ht="9" customHeight="1"/>
    <row r="36" spans="2:10">
      <c r="B36" s="219" t="s">
        <v>136</v>
      </c>
      <c r="C36" s="392"/>
      <c r="D36" s="392"/>
      <c r="E36" s="223" t="s">
        <v>137</v>
      </c>
      <c r="F36" s="392"/>
      <c r="G36" s="392"/>
      <c r="H36" s="223" t="s">
        <v>138</v>
      </c>
      <c r="I36" s="392"/>
      <c r="J36" s="392"/>
    </row>
    <row r="37" spans="2:10">
      <c r="C37" s="225"/>
      <c r="D37" s="225"/>
      <c r="E37" s="225"/>
      <c r="F37" s="225"/>
      <c r="G37" s="225"/>
      <c r="H37" s="225"/>
      <c r="I37" s="225"/>
      <c r="J37" s="225"/>
    </row>
    <row r="38" spans="2:10">
      <c r="B38" s="219" t="s">
        <v>136</v>
      </c>
      <c r="C38" s="392"/>
      <c r="D38" s="392"/>
      <c r="E38" s="223" t="s">
        <v>137</v>
      </c>
      <c r="F38" s="392"/>
      <c r="G38" s="392"/>
      <c r="H38" s="223" t="s">
        <v>138</v>
      </c>
      <c r="I38" s="392"/>
      <c r="J38" s="392"/>
    </row>
    <row r="39" spans="2:10">
      <c r="C39" s="225"/>
      <c r="D39" s="225"/>
      <c r="E39" s="225"/>
      <c r="F39" s="225"/>
      <c r="G39" s="225"/>
      <c r="H39" s="225"/>
      <c r="I39" s="225"/>
      <c r="J39" s="225"/>
    </row>
    <row r="40" spans="2:10">
      <c r="B40" s="219" t="s">
        <v>136</v>
      </c>
      <c r="C40" s="392"/>
      <c r="D40" s="392"/>
      <c r="E40" s="223" t="s">
        <v>137</v>
      </c>
      <c r="F40" s="392"/>
      <c r="G40" s="392"/>
      <c r="H40" s="223" t="s">
        <v>138</v>
      </c>
      <c r="I40" s="392"/>
      <c r="J40" s="392"/>
    </row>
    <row r="41" spans="2:10">
      <c r="C41" s="225"/>
      <c r="D41" s="225"/>
      <c r="E41" s="225"/>
      <c r="F41" s="225"/>
      <c r="G41" s="225"/>
      <c r="H41" s="225"/>
      <c r="I41" s="225"/>
      <c r="J41" s="225"/>
    </row>
    <row r="42" spans="2:10">
      <c r="C42" s="225"/>
      <c r="D42" s="225"/>
      <c r="E42" s="225"/>
      <c r="F42" s="225"/>
      <c r="G42" s="225"/>
      <c r="H42" s="225"/>
      <c r="I42" s="225"/>
      <c r="J42" s="225"/>
    </row>
    <row r="43" spans="2:10" ht="21.75" thickBot="1">
      <c r="B43" s="314"/>
      <c r="C43" s="315" t="s">
        <v>91</v>
      </c>
      <c r="D43" s="391"/>
      <c r="E43" s="391"/>
      <c r="F43" s="391"/>
      <c r="G43" s="391"/>
      <c r="H43" s="391"/>
      <c r="I43" s="391"/>
      <c r="J43" s="391"/>
    </row>
  </sheetData>
  <sheetProtection algorithmName="SHA-512" hashValue="HRQjs8t4qgK5SOByZQA5ri4LQB3dhgDPVk6UMuHQqsjlspjwDXZGxB1QzqsSSAqfpOi+wyx9e3X982JtPKX4Bw==" saltValue="YY4RsEhC6hWqV8lVIR2K7A==" spinCount="100000" sheet="1" objects="1" scenarios="1"/>
  <mergeCells count="18">
    <mergeCell ref="E32:H32"/>
    <mergeCell ref="C21:I21"/>
    <mergeCell ref="C32:D32"/>
    <mergeCell ref="C5:I7"/>
    <mergeCell ref="C10:I18"/>
    <mergeCell ref="D23:H23"/>
    <mergeCell ref="E26:H26"/>
    <mergeCell ref="C26:D26"/>
    <mergeCell ref="D43:J43"/>
    <mergeCell ref="C36:D36"/>
    <mergeCell ref="C38:D38"/>
    <mergeCell ref="C40:D40"/>
    <mergeCell ref="F36:G36"/>
    <mergeCell ref="F38:G38"/>
    <mergeCell ref="F40:G40"/>
    <mergeCell ref="I38:J38"/>
    <mergeCell ref="I40:J40"/>
    <mergeCell ref="I36:J36"/>
  </mergeCells>
  <phoneticPr fontId="4"/>
  <hyperlinks>
    <hyperlink ref="G29" r:id="rId1"/>
  </hyperlinks>
  <printOptions horizontalCentered="1"/>
  <pageMargins left="0.74803149606299213" right="0.31496062992125984" top="0.98425196850393704" bottom="0.59055118110236227" header="0.51181102362204722" footer="0.19685039370078741"/>
  <pageSetup paperSize="9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K14" sqref="K14"/>
    </sheetView>
  </sheetViews>
  <sheetFormatPr defaultRowHeight="13.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>
      <c r="C1" s="3" t="s">
        <v>51</v>
      </c>
      <c r="L1" s="82" t="str">
        <f>IF(販売実績表!$M$2="","",販売実績表!$M$2)</f>
        <v/>
      </c>
      <c r="Q1" s="81"/>
    </row>
    <row r="2" spans="2:29" ht="18" customHeight="1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471" t="s">
        <v>215</v>
      </c>
      <c r="X2" s="472"/>
      <c r="Y2" s="472"/>
      <c r="Z2" s="472"/>
      <c r="AA2" s="473"/>
    </row>
    <row r="3" spans="2:29" ht="18" customHeight="1" thickBot="1">
      <c r="C3" s="49" t="s">
        <v>174</v>
      </c>
      <c r="D3" s="522" t="s">
        <v>83</v>
      </c>
      <c r="E3" s="523"/>
      <c r="F3" s="9"/>
      <c r="G3" s="212" t="s">
        <v>202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6"/>
      <c r="U3" s="6"/>
      <c r="V3" s="6"/>
      <c r="W3" s="10"/>
      <c r="X3" s="10"/>
      <c r="Y3" s="10"/>
      <c r="Z3" s="10"/>
    </row>
    <row r="4" spans="2:29" ht="18" customHeight="1">
      <c r="C4" s="276" t="str">
        <f>販売実績表!J2</f>
        <v>2023年度</v>
      </c>
      <c r="D4" s="121" t="str">
        <f>IF(販売実績表!$M$37=0,"",販売実績表!$M$37)</f>
        <v/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2:29" s="16" customFormat="1" ht="25.5" customHeight="1">
      <c r="C5" s="11"/>
      <c r="D5" s="12"/>
      <c r="E5" s="12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2:29" ht="128.25" customHeight="1">
      <c r="B6" s="17" t="s">
        <v>53</v>
      </c>
      <c r="C6" s="1"/>
      <c r="D6" s="148" t="s">
        <v>166</v>
      </c>
      <c r="E6" s="149" t="s">
        <v>167</v>
      </c>
      <c r="F6" s="226" t="s">
        <v>107</v>
      </c>
      <c r="G6" s="227" t="s">
        <v>109</v>
      </c>
      <c r="H6" s="228" t="s">
        <v>105</v>
      </c>
      <c r="I6" s="229" t="s">
        <v>115</v>
      </c>
      <c r="J6" s="229" t="s">
        <v>197</v>
      </c>
      <c r="K6" s="229" t="s">
        <v>116</v>
      </c>
      <c r="L6" s="229" t="s">
        <v>117</v>
      </c>
      <c r="M6" s="192" t="s">
        <v>118</v>
      </c>
      <c r="N6" s="230" t="s">
        <v>209</v>
      </c>
      <c r="O6" s="227" t="s">
        <v>119</v>
      </c>
      <c r="P6" s="231" t="s">
        <v>12</v>
      </c>
      <c r="Q6" s="226" t="s">
        <v>107</v>
      </c>
      <c r="R6" s="227" t="s">
        <v>109</v>
      </c>
      <c r="S6" s="227" t="s">
        <v>105</v>
      </c>
      <c r="T6" s="227" t="s">
        <v>115</v>
      </c>
      <c r="U6" s="227" t="s">
        <v>197</v>
      </c>
      <c r="V6" s="235" t="s">
        <v>116</v>
      </c>
      <c r="W6" s="227" t="s">
        <v>117</v>
      </c>
      <c r="X6" s="192" t="s">
        <v>118</v>
      </c>
      <c r="Y6" s="227" t="s">
        <v>209</v>
      </c>
      <c r="Z6" s="227" t="s">
        <v>119</v>
      </c>
      <c r="AA6" s="236" t="s">
        <v>12</v>
      </c>
      <c r="AB6" s="248" t="s">
        <v>203</v>
      </c>
      <c r="AC6" s="247" t="s">
        <v>133</v>
      </c>
    </row>
    <row r="7" spans="2:29" s="16" customFormat="1" ht="30.95" customHeight="1">
      <c r="B7" s="504" t="s">
        <v>43</v>
      </c>
      <c r="C7" s="505"/>
      <c r="D7" s="237">
        <f>(販売実績表!M5)</f>
        <v>0</v>
      </c>
      <c r="E7" s="250"/>
      <c r="F7" s="284"/>
      <c r="G7" s="285"/>
      <c r="H7" s="285"/>
      <c r="I7" s="285"/>
      <c r="J7" s="285"/>
      <c r="K7" s="285"/>
      <c r="L7" s="285"/>
      <c r="M7" s="285"/>
      <c r="N7" s="285"/>
      <c r="O7" s="285"/>
      <c r="P7" s="286"/>
      <c r="Q7" s="284"/>
      <c r="R7" s="285"/>
      <c r="S7" s="285"/>
      <c r="T7" s="285"/>
      <c r="U7" s="285"/>
      <c r="V7" s="285"/>
      <c r="W7" s="285"/>
      <c r="X7" s="285"/>
      <c r="Y7" s="285"/>
      <c r="Z7" s="285"/>
      <c r="AA7" s="286"/>
      <c r="AB7" s="283" t="str">
        <f>+IF(SUM(F7:P7)&gt;0,SUM(F7:P7),"")</f>
        <v/>
      </c>
      <c r="AC7" s="283" t="str">
        <f>+IF(SUM(Q7:AA7)&gt;0,SUM(Q7:AA7),"")</f>
        <v/>
      </c>
    </row>
    <row r="8" spans="2:29" s="16" customFormat="1" ht="30.95" customHeight="1">
      <c r="B8" s="504" t="s">
        <v>44</v>
      </c>
      <c r="C8" s="505"/>
      <c r="D8" s="237">
        <f>(販売実績表!M6)</f>
        <v>0</v>
      </c>
      <c r="E8" s="250"/>
      <c r="F8" s="284"/>
      <c r="G8" s="285"/>
      <c r="H8" s="285"/>
      <c r="I8" s="285"/>
      <c r="J8" s="285"/>
      <c r="K8" s="285"/>
      <c r="L8" s="285"/>
      <c r="M8" s="285"/>
      <c r="N8" s="285"/>
      <c r="O8" s="285"/>
      <c r="P8" s="286"/>
      <c r="Q8" s="284"/>
      <c r="R8" s="285"/>
      <c r="S8" s="285"/>
      <c r="T8" s="285"/>
      <c r="U8" s="285"/>
      <c r="V8" s="285"/>
      <c r="W8" s="285"/>
      <c r="X8" s="285"/>
      <c r="Y8" s="285"/>
      <c r="Z8" s="285"/>
      <c r="AA8" s="286"/>
      <c r="AB8" s="283" t="str">
        <f t="shared" ref="AB8:AB34" si="0">+IF(SUM(F8:P8)&gt;0,SUM(F8:P8),"")</f>
        <v/>
      </c>
      <c r="AC8" s="283" t="str">
        <f t="shared" ref="AC8:AC33" si="1">+IF(SUM(Q8:AA8)&gt;0,SUM(Q8:AA8),"")</f>
        <v/>
      </c>
    </row>
    <row r="9" spans="2:29" s="16" customFormat="1" ht="30.95" customHeight="1">
      <c r="B9" s="487" t="s">
        <v>158</v>
      </c>
      <c r="C9" s="132" t="s">
        <v>45</v>
      </c>
      <c r="D9" s="237">
        <f>(販売実績表!M7)</f>
        <v>0</v>
      </c>
      <c r="E9" s="250"/>
      <c r="F9" s="284"/>
      <c r="G9" s="285"/>
      <c r="H9" s="285"/>
      <c r="I9" s="285"/>
      <c r="J9" s="285"/>
      <c r="K9" s="285"/>
      <c r="L9" s="285"/>
      <c r="M9" s="285"/>
      <c r="N9" s="285"/>
      <c r="O9" s="285"/>
      <c r="P9" s="286"/>
      <c r="Q9" s="284"/>
      <c r="R9" s="285"/>
      <c r="S9" s="285"/>
      <c r="T9" s="285"/>
      <c r="U9" s="285"/>
      <c r="V9" s="285"/>
      <c r="W9" s="285"/>
      <c r="X9" s="285"/>
      <c r="Y9" s="285"/>
      <c r="Z9" s="285"/>
      <c r="AA9" s="286"/>
      <c r="AB9" s="283" t="str">
        <f t="shared" si="0"/>
        <v/>
      </c>
      <c r="AC9" s="283" t="str">
        <f t="shared" si="1"/>
        <v/>
      </c>
    </row>
    <row r="10" spans="2:29" s="16" customFormat="1" ht="30.95" customHeight="1">
      <c r="B10" s="520"/>
      <c r="C10" s="48" t="s">
        <v>46</v>
      </c>
      <c r="D10" s="237">
        <f>(販売実績表!M8)</f>
        <v>0</v>
      </c>
      <c r="E10" s="250"/>
      <c r="F10" s="284"/>
      <c r="G10" s="285"/>
      <c r="H10" s="285"/>
      <c r="I10" s="285"/>
      <c r="J10" s="285"/>
      <c r="K10" s="285"/>
      <c r="L10" s="285"/>
      <c r="M10" s="285"/>
      <c r="N10" s="285"/>
      <c r="O10" s="285"/>
      <c r="P10" s="286"/>
      <c r="Q10" s="284"/>
      <c r="R10" s="285"/>
      <c r="S10" s="285"/>
      <c r="T10" s="285"/>
      <c r="U10" s="285"/>
      <c r="V10" s="285"/>
      <c r="W10" s="285"/>
      <c r="X10" s="285"/>
      <c r="Y10" s="285"/>
      <c r="Z10" s="285"/>
      <c r="AA10" s="286"/>
      <c r="AB10" s="283" t="str">
        <f t="shared" si="0"/>
        <v/>
      </c>
      <c r="AC10" s="283" t="str">
        <f t="shared" si="1"/>
        <v/>
      </c>
    </row>
    <row r="11" spans="2:29" s="16" customFormat="1" ht="30.95" customHeight="1">
      <c r="B11" s="520"/>
      <c r="C11" s="131" t="s">
        <v>142</v>
      </c>
      <c r="D11" s="237">
        <f>(販売実績表!M9)</f>
        <v>0</v>
      </c>
      <c r="E11" s="250"/>
      <c r="F11" s="284"/>
      <c r="G11" s="285"/>
      <c r="H11" s="285"/>
      <c r="I11" s="285"/>
      <c r="J11" s="285"/>
      <c r="K11" s="285"/>
      <c r="L11" s="285"/>
      <c r="M11" s="285"/>
      <c r="N11" s="285"/>
      <c r="O11" s="285"/>
      <c r="P11" s="286"/>
      <c r="Q11" s="284"/>
      <c r="R11" s="285"/>
      <c r="S11" s="285"/>
      <c r="T11" s="285"/>
      <c r="U11" s="285"/>
      <c r="V11" s="285"/>
      <c r="W11" s="285"/>
      <c r="X11" s="285"/>
      <c r="Y11" s="285"/>
      <c r="Z11" s="285"/>
      <c r="AA11" s="286"/>
      <c r="AB11" s="283" t="str">
        <f>+IF(SUM(F11:P11)&gt;0,SUM(F11:P11),"")</f>
        <v/>
      </c>
      <c r="AC11" s="283" t="str">
        <f>+IF(SUM(Q11:AA11)&gt;0,SUM(Q11:AA11),"")</f>
        <v/>
      </c>
    </row>
    <row r="12" spans="2:29" s="16" customFormat="1" ht="30.95" customHeight="1">
      <c r="B12" s="521"/>
      <c r="C12" s="130" t="s">
        <v>146</v>
      </c>
      <c r="D12" s="237">
        <f>(販売実績表!M10)</f>
        <v>0</v>
      </c>
      <c r="E12" s="250"/>
      <c r="F12" s="284"/>
      <c r="G12" s="285"/>
      <c r="H12" s="285"/>
      <c r="I12" s="285"/>
      <c r="J12" s="285"/>
      <c r="K12" s="285"/>
      <c r="L12" s="285"/>
      <c r="M12" s="285"/>
      <c r="N12" s="285"/>
      <c r="O12" s="285"/>
      <c r="P12" s="286"/>
      <c r="Q12" s="284"/>
      <c r="R12" s="285"/>
      <c r="S12" s="285"/>
      <c r="T12" s="285"/>
      <c r="U12" s="285"/>
      <c r="V12" s="285"/>
      <c r="W12" s="285"/>
      <c r="X12" s="285"/>
      <c r="Y12" s="285"/>
      <c r="Z12" s="285"/>
      <c r="AA12" s="286"/>
      <c r="AB12" s="283" t="str">
        <f>+IF(SUM(F12:P12)&gt;0,SUM(F12:P12),"")</f>
        <v/>
      </c>
      <c r="AC12" s="283" t="str">
        <f>+IF(SUM(Q12:AA12)&gt;0,SUM(Q12:AA12),"")</f>
        <v/>
      </c>
    </row>
    <row r="13" spans="2:29" s="16" customFormat="1" ht="30.95" customHeight="1">
      <c r="B13" s="506" t="s">
        <v>47</v>
      </c>
      <c r="C13" s="507"/>
      <c r="D13" s="237">
        <f>(販売実績表!M11)</f>
        <v>0</v>
      </c>
      <c r="E13" s="250"/>
      <c r="F13" s="284"/>
      <c r="G13" s="285"/>
      <c r="H13" s="285"/>
      <c r="I13" s="285"/>
      <c r="J13" s="285"/>
      <c r="K13" s="285"/>
      <c r="L13" s="285"/>
      <c r="M13" s="285"/>
      <c r="N13" s="285"/>
      <c r="O13" s="285"/>
      <c r="P13" s="286"/>
      <c r="Q13" s="284"/>
      <c r="R13" s="285"/>
      <c r="S13" s="285"/>
      <c r="T13" s="285"/>
      <c r="U13" s="285"/>
      <c r="V13" s="285"/>
      <c r="W13" s="285"/>
      <c r="X13" s="285"/>
      <c r="Y13" s="285"/>
      <c r="Z13" s="285"/>
      <c r="AA13" s="286"/>
      <c r="AB13" s="283" t="str">
        <f t="shared" si="0"/>
        <v/>
      </c>
      <c r="AC13" s="283" t="str">
        <f t="shared" si="1"/>
        <v/>
      </c>
    </row>
    <row r="14" spans="2:29" s="16" customFormat="1" ht="30.95" customHeight="1">
      <c r="B14" s="499" t="s">
        <v>157</v>
      </c>
      <c r="C14" s="133" t="s">
        <v>21</v>
      </c>
      <c r="D14" s="237">
        <f>(販売実績表!M12)</f>
        <v>0</v>
      </c>
      <c r="E14" s="250"/>
      <c r="F14" s="284"/>
      <c r="G14" s="285"/>
      <c r="H14" s="285"/>
      <c r="I14" s="285"/>
      <c r="J14" s="285"/>
      <c r="K14" s="285"/>
      <c r="L14" s="285"/>
      <c r="M14" s="285"/>
      <c r="N14" s="285"/>
      <c r="O14" s="285"/>
      <c r="P14" s="286"/>
      <c r="Q14" s="284"/>
      <c r="R14" s="285"/>
      <c r="S14" s="285"/>
      <c r="T14" s="285"/>
      <c r="U14" s="285"/>
      <c r="V14" s="285"/>
      <c r="W14" s="285"/>
      <c r="X14" s="285"/>
      <c r="Y14" s="285"/>
      <c r="Z14" s="285"/>
      <c r="AA14" s="286"/>
      <c r="AB14" s="283" t="str">
        <f t="shared" si="0"/>
        <v/>
      </c>
      <c r="AC14" s="283" t="str">
        <f t="shared" si="1"/>
        <v/>
      </c>
    </row>
    <row r="15" spans="2:29" s="16" customFormat="1" ht="30.95" customHeight="1">
      <c r="B15" s="500"/>
      <c r="C15" s="134" t="s">
        <v>23</v>
      </c>
      <c r="D15" s="237">
        <f>(販売実績表!M13)</f>
        <v>0</v>
      </c>
      <c r="E15" s="250"/>
      <c r="F15" s="284"/>
      <c r="G15" s="285"/>
      <c r="H15" s="285"/>
      <c r="I15" s="285"/>
      <c r="J15" s="285"/>
      <c r="K15" s="285"/>
      <c r="L15" s="285"/>
      <c r="M15" s="285"/>
      <c r="N15" s="285"/>
      <c r="O15" s="285"/>
      <c r="P15" s="286"/>
      <c r="Q15" s="284"/>
      <c r="R15" s="285"/>
      <c r="S15" s="285"/>
      <c r="T15" s="285"/>
      <c r="U15" s="285"/>
      <c r="V15" s="285"/>
      <c r="W15" s="285"/>
      <c r="X15" s="285"/>
      <c r="Y15" s="285"/>
      <c r="Z15" s="285"/>
      <c r="AA15" s="286"/>
      <c r="AB15" s="283" t="str">
        <f t="shared" si="0"/>
        <v/>
      </c>
      <c r="AC15" s="283" t="str">
        <f t="shared" si="1"/>
        <v/>
      </c>
    </row>
    <row r="16" spans="2:29" s="16" customFormat="1" ht="30.95" customHeight="1">
      <c r="B16" s="501"/>
      <c r="C16" s="135" t="s">
        <v>147</v>
      </c>
      <c r="D16" s="237">
        <f>(販売実績表!M14)</f>
        <v>0</v>
      </c>
      <c r="E16" s="250"/>
      <c r="F16" s="284"/>
      <c r="G16" s="285"/>
      <c r="H16" s="285"/>
      <c r="I16" s="285"/>
      <c r="J16" s="285"/>
      <c r="K16" s="285"/>
      <c r="L16" s="285"/>
      <c r="M16" s="285"/>
      <c r="N16" s="285"/>
      <c r="O16" s="285"/>
      <c r="P16" s="286"/>
      <c r="Q16" s="284"/>
      <c r="R16" s="285"/>
      <c r="S16" s="285"/>
      <c r="T16" s="285"/>
      <c r="U16" s="285"/>
      <c r="V16" s="285"/>
      <c r="W16" s="285"/>
      <c r="X16" s="285"/>
      <c r="Y16" s="285"/>
      <c r="Z16" s="285"/>
      <c r="AA16" s="286"/>
      <c r="AB16" s="283" t="str">
        <f t="shared" si="0"/>
        <v/>
      </c>
      <c r="AC16" s="283" t="str">
        <f t="shared" si="1"/>
        <v/>
      </c>
    </row>
    <row r="17" spans="2:31" s="16" customFormat="1" ht="30.95" customHeight="1">
      <c r="B17" s="487" t="s">
        <v>25</v>
      </c>
      <c r="C17" s="136" t="s">
        <v>60</v>
      </c>
      <c r="D17" s="237">
        <f>(販売実績表!M15)</f>
        <v>0</v>
      </c>
      <c r="E17" s="250"/>
      <c r="F17" s="284"/>
      <c r="G17" s="285"/>
      <c r="H17" s="285"/>
      <c r="I17" s="285"/>
      <c r="J17" s="285"/>
      <c r="K17" s="285"/>
      <c r="L17" s="285"/>
      <c r="M17" s="285"/>
      <c r="N17" s="285"/>
      <c r="O17" s="285"/>
      <c r="P17" s="286"/>
      <c r="Q17" s="284"/>
      <c r="R17" s="285"/>
      <c r="S17" s="285"/>
      <c r="T17" s="285"/>
      <c r="U17" s="285"/>
      <c r="V17" s="285"/>
      <c r="W17" s="285"/>
      <c r="X17" s="285"/>
      <c r="Y17" s="285"/>
      <c r="Z17" s="285"/>
      <c r="AA17" s="286"/>
      <c r="AB17" s="283" t="str">
        <f t="shared" si="0"/>
        <v/>
      </c>
      <c r="AC17" s="283" t="str">
        <f t="shared" si="1"/>
        <v/>
      </c>
    </row>
    <row r="18" spans="2:31" s="16" customFormat="1" ht="30.95" customHeight="1">
      <c r="B18" s="521"/>
      <c r="C18" s="140" t="s">
        <v>149</v>
      </c>
      <c r="D18" s="237">
        <f>(販売実績表!M16)</f>
        <v>0</v>
      </c>
      <c r="E18" s="250"/>
      <c r="F18" s="284"/>
      <c r="G18" s="285"/>
      <c r="H18" s="285"/>
      <c r="I18" s="285"/>
      <c r="J18" s="285"/>
      <c r="K18" s="285"/>
      <c r="L18" s="285"/>
      <c r="M18" s="285"/>
      <c r="N18" s="285"/>
      <c r="O18" s="285"/>
      <c r="P18" s="286"/>
      <c r="Q18" s="284"/>
      <c r="R18" s="285"/>
      <c r="S18" s="285"/>
      <c r="T18" s="285"/>
      <c r="U18" s="285"/>
      <c r="V18" s="285"/>
      <c r="W18" s="285"/>
      <c r="X18" s="285"/>
      <c r="Y18" s="285"/>
      <c r="Z18" s="285"/>
      <c r="AA18" s="286"/>
      <c r="AB18" s="283" t="str">
        <f t="shared" si="0"/>
        <v/>
      </c>
      <c r="AC18" s="283" t="str">
        <f t="shared" si="1"/>
        <v/>
      </c>
    </row>
    <row r="19" spans="2:31" s="16" customFormat="1" ht="30.95" customHeight="1">
      <c r="B19" s="508" t="s">
        <v>26</v>
      </c>
      <c r="C19" s="509"/>
      <c r="D19" s="237">
        <f>(販売実績表!M17)</f>
        <v>0</v>
      </c>
      <c r="E19" s="250"/>
      <c r="F19" s="284"/>
      <c r="G19" s="285"/>
      <c r="H19" s="285"/>
      <c r="I19" s="285"/>
      <c r="J19" s="285"/>
      <c r="K19" s="285"/>
      <c r="L19" s="285"/>
      <c r="M19" s="285"/>
      <c r="N19" s="285"/>
      <c r="O19" s="285"/>
      <c r="P19" s="286"/>
      <c r="Q19" s="284"/>
      <c r="R19" s="285"/>
      <c r="S19" s="285"/>
      <c r="T19" s="285"/>
      <c r="U19" s="285"/>
      <c r="V19" s="285"/>
      <c r="W19" s="285"/>
      <c r="X19" s="285"/>
      <c r="Y19" s="285"/>
      <c r="Z19" s="285"/>
      <c r="AA19" s="286"/>
      <c r="AB19" s="283" t="str">
        <f t="shared" si="0"/>
        <v/>
      </c>
      <c r="AC19" s="283" t="str">
        <f t="shared" si="1"/>
        <v/>
      </c>
    </row>
    <row r="20" spans="2:31" s="16" customFormat="1" ht="33" customHeight="1">
      <c r="B20" s="494" t="s">
        <v>159</v>
      </c>
      <c r="C20" s="495"/>
      <c r="D20" s="237">
        <f>(販売実績表!M18)</f>
        <v>0</v>
      </c>
      <c r="E20" s="250"/>
      <c r="F20" s="284"/>
      <c r="G20" s="285"/>
      <c r="H20" s="285"/>
      <c r="I20" s="285"/>
      <c r="J20" s="285"/>
      <c r="K20" s="285"/>
      <c r="L20" s="285"/>
      <c r="M20" s="285"/>
      <c r="N20" s="285"/>
      <c r="O20" s="285"/>
      <c r="P20" s="286"/>
      <c r="Q20" s="284"/>
      <c r="R20" s="285"/>
      <c r="S20" s="285"/>
      <c r="T20" s="285"/>
      <c r="U20" s="285"/>
      <c r="V20" s="285"/>
      <c r="W20" s="285"/>
      <c r="X20" s="285"/>
      <c r="Y20" s="285"/>
      <c r="Z20" s="285"/>
      <c r="AA20" s="286"/>
      <c r="AB20" s="283" t="str">
        <f t="shared" si="0"/>
        <v/>
      </c>
      <c r="AC20" s="283" t="str">
        <f t="shared" si="1"/>
        <v/>
      </c>
    </row>
    <row r="21" spans="2:31" s="16" customFormat="1" ht="30.95" customHeight="1">
      <c r="B21" s="487" t="s">
        <v>29</v>
      </c>
      <c r="C21" s="128" t="s">
        <v>64</v>
      </c>
      <c r="D21" s="237">
        <f>(販売実績表!M19)</f>
        <v>0</v>
      </c>
      <c r="E21" s="250"/>
      <c r="F21" s="284"/>
      <c r="G21" s="285"/>
      <c r="H21" s="285"/>
      <c r="I21" s="285"/>
      <c r="J21" s="285"/>
      <c r="K21" s="285"/>
      <c r="L21" s="285"/>
      <c r="M21" s="285"/>
      <c r="N21" s="285"/>
      <c r="O21" s="285"/>
      <c r="P21" s="286"/>
      <c r="Q21" s="284"/>
      <c r="R21" s="285"/>
      <c r="S21" s="285"/>
      <c r="T21" s="285"/>
      <c r="U21" s="285"/>
      <c r="V21" s="285"/>
      <c r="W21" s="285"/>
      <c r="X21" s="285"/>
      <c r="Y21" s="285"/>
      <c r="Z21" s="285"/>
      <c r="AA21" s="286"/>
      <c r="AB21" s="283" t="str">
        <f>+IF(SUM(F21:P21)&gt;0,SUM(F21:P21),"")</f>
        <v/>
      </c>
      <c r="AC21" s="283" t="str">
        <f t="shared" si="1"/>
        <v/>
      </c>
    </row>
    <row r="22" spans="2:31" s="16" customFormat="1" ht="30.95" customHeight="1">
      <c r="B22" s="521"/>
      <c r="C22" s="47" t="s">
        <v>151</v>
      </c>
      <c r="D22" s="237">
        <f>(販売実績表!M20)</f>
        <v>0</v>
      </c>
      <c r="E22" s="250"/>
      <c r="F22" s="284"/>
      <c r="G22" s="285"/>
      <c r="H22" s="285"/>
      <c r="I22" s="285"/>
      <c r="J22" s="285"/>
      <c r="K22" s="285"/>
      <c r="L22" s="285"/>
      <c r="M22" s="285"/>
      <c r="N22" s="285"/>
      <c r="O22" s="285"/>
      <c r="P22" s="286"/>
      <c r="Q22" s="284"/>
      <c r="R22" s="285"/>
      <c r="S22" s="285"/>
      <c r="T22" s="285"/>
      <c r="U22" s="285"/>
      <c r="V22" s="285"/>
      <c r="W22" s="285"/>
      <c r="X22" s="285"/>
      <c r="Y22" s="285"/>
      <c r="Z22" s="285"/>
      <c r="AA22" s="286"/>
      <c r="AB22" s="283" t="str">
        <f t="shared" si="0"/>
        <v/>
      </c>
      <c r="AC22" s="283" t="str">
        <f>+IF(SUM(Q22:AA22)&gt;0,SUM(Q22:AA22),"")</f>
        <v/>
      </c>
    </row>
    <row r="23" spans="2:31" s="16" customFormat="1" ht="30.95" customHeight="1">
      <c r="B23" s="487" t="s">
        <v>56</v>
      </c>
      <c r="C23" s="134" t="s">
        <v>130</v>
      </c>
      <c r="D23" s="237">
        <f>(販売実績表!M21)</f>
        <v>0</v>
      </c>
      <c r="E23" s="250"/>
      <c r="F23" s="284"/>
      <c r="G23" s="285"/>
      <c r="H23" s="285"/>
      <c r="I23" s="285"/>
      <c r="J23" s="285"/>
      <c r="K23" s="285"/>
      <c r="L23" s="285"/>
      <c r="M23" s="285"/>
      <c r="N23" s="285"/>
      <c r="O23" s="285"/>
      <c r="P23" s="286"/>
      <c r="Q23" s="284"/>
      <c r="R23" s="285"/>
      <c r="S23" s="285"/>
      <c r="T23" s="285"/>
      <c r="U23" s="285"/>
      <c r="V23" s="285"/>
      <c r="W23" s="285"/>
      <c r="X23" s="285"/>
      <c r="Y23" s="285"/>
      <c r="Z23" s="285"/>
      <c r="AA23" s="286"/>
      <c r="AB23" s="283" t="str">
        <f t="shared" si="0"/>
        <v/>
      </c>
      <c r="AC23" s="283" t="str">
        <f t="shared" si="1"/>
        <v/>
      </c>
    </row>
    <row r="24" spans="2:31" s="16" customFormat="1" ht="30.95" customHeight="1">
      <c r="B24" s="520"/>
      <c r="C24" s="134" t="s">
        <v>31</v>
      </c>
      <c r="D24" s="237">
        <f>(販売実績表!M22)</f>
        <v>0</v>
      </c>
      <c r="E24" s="250"/>
      <c r="F24" s="284"/>
      <c r="G24" s="285"/>
      <c r="H24" s="285"/>
      <c r="I24" s="285"/>
      <c r="J24" s="285"/>
      <c r="K24" s="285"/>
      <c r="L24" s="285"/>
      <c r="M24" s="285"/>
      <c r="N24" s="285"/>
      <c r="O24" s="285"/>
      <c r="P24" s="286"/>
      <c r="Q24" s="284"/>
      <c r="R24" s="285"/>
      <c r="S24" s="285"/>
      <c r="T24" s="285"/>
      <c r="U24" s="285"/>
      <c r="V24" s="285"/>
      <c r="W24" s="285"/>
      <c r="X24" s="285"/>
      <c r="Y24" s="285"/>
      <c r="Z24" s="285"/>
      <c r="AA24" s="286"/>
      <c r="AB24" s="283" t="str">
        <f t="shared" si="0"/>
        <v/>
      </c>
      <c r="AC24" s="283" t="str">
        <f t="shared" si="1"/>
        <v/>
      </c>
    </row>
    <row r="25" spans="2:31" s="16" customFormat="1" ht="30.95" customHeight="1">
      <c r="B25" s="520"/>
      <c r="C25" s="145" t="s">
        <v>155</v>
      </c>
      <c r="D25" s="237">
        <f>(販売実績表!M23)</f>
        <v>0</v>
      </c>
      <c r="E25" s="250"/>
      <c r="F25" s="284"/>
      <c r="G25" s="285"/>
      <c r="H25" s="285"/>
      <c r="I25" s="285"/>
      <c r="J25" s="285"/>
      <c r="K25" s="285"/>
      <c r="L25" s="285"/>
      <c r="M25" s="285"/>
      <c r="N25" s="285"/>
      <c r="O25" s="285"/>
      <c r="P25" s="286"/>
      <c r="Q25" s="284"/>
      <c r="R25" s="285"/>
      <c r="S25" s="285"/>
      <c r="T25" s="285"/>
      <c r="U25" s="285"/>
      <c r="V25" s="285"/>
      <c r="W25" s="285"/>
      <c r="X25" s="285"/>
      <c r="Y25" s="285"/>
      <c r="Z25" s="285"/>
      <c r="AA25" s="286"/>
      <c r="AB25" s="283" t="str">
        <f t="shared" si="0"/>
        <v/>
      </c>
      <c r="AC25" s="283" t="str">
        <f t="shared" si="1"/>
        <v/>
      </c>
    </row>
    <row r="26" spans="2:31" s="16" customFormat="1" ht="30.95" customHeight="1">
      <c r="B26" s="521"/>
      <c r="C26" s="139" t="s">
        <v>12</v>
      </c>
      <c r="D26" s="237">
        <f>(販売実績表!M24)</f>
        <v>0</v>
      </c>
      <c r="E26" s="250"/>
      <c r="F26" s="284"/>
      <c r="G26" s="285"/>
      <c r="H26" s="285"/>
      <c r="I26" s="285"/>
      <c r="J26" s="285"/>
      <c r="K26" s="285"/>
      <c r="L26" s="285"/>
      <c r="M26" s="285"/>
      <c r="N26" s="285"/>
      <c r="O26" s="285"/>
      <c r="P26" s="286"/>
      <c r="Q26" s="284"/>
      <c r="R26" s="285"/>
      <c r="S26" s="285"/>
      <c r="T26" s="285"/>
      <c r="U26" s="285"/>
      <c r="V26" s="285"/>
      <c r="W26" s="285"/>
      <c r="X26" s="285"/>
      <c r="Y26" s="285"/>
      <c r="Z26" s="285"/>
      <c r="AA26" s="286"/>
      <c r="AB26" s="283" t="str">
        <f t="shared" si="0"/>
        <v/>
      </c>
      <c r="AC26" s="283" t="str">
        <f t="shared" si="1"/>
        <v/>
      </c>
      <c r="AD26" s="20"/>
      <c r="AE26" s="21"/>
    </row>
    <row r="27" spans="2:31" s="16" customFormat="1" ht="34.5" customHeight="1">
      <c r="B27" s="526" t="s">
        <v>152</v>
      </c>
      <c r="C27" s="527"/>
      <c r="D27" s="237">
        <f>(販売実績表!M27)</f>
        <v>0</v>
      </c>
      <c r="E27" s="250"/>
      <c r="F27" s="284"/>
      <c r="G27" s="285"/>
      <c r="H27" s="285"/>
      <c r="I27" s="285"/>
      <c r="J27" s="285"/>
      <c r="K27" s="285"/>
      <c r="L27" s="285"/>
      <c r="M27" s="285"/>
      <c r="N27" s="285"/>
      <c r="O27" s="285"/>
      <c r="P27" s="286"/>
      <c r="Q27" s="284"/>
      <c r="R27" s="285"/>
      <c r="S27" s="285"/>
      <c r="T27" s="285"/>
      <c r="U27" s="285"/>
      <c r="V27" s="285"/>
      <c r="W27" s="285"/>
      <c r="X27" s="285"/>
      <c r="Y27" s="285"/>
      <c r="Z27" s="285"/>
      <c r="AA27" s="286"/>
      <c r="AB27" s="283" t="str">
        <f t="shared" si="0"/>
        <v/>
      </c>
      <c r="AC27" s="283" t="str">
        <f t="shared" si="1"/>
        <v/>
      </c>
    </row>
    <row r="28" spans="2:31" s="16" customFormat="1" ht="30.95" customHeight="1">
      <c r="B28" s="524" t="s">
        <v>50</v>
      </c>
      <c r="C28" s="525"/>
      <c r="D28" s="237">
        <f>(販売実績表!M28)</f>
        <v>0</v>
      </c>
      <c r="E28" s="250"/>
      <c r="F28" s="284"/>
      <c r="G28" s="285"/>
      <c r="H28" s="285"/>
      <c r="I28" s="285"/>
      <c r="J28" s="285"/>
      <c r="K28" s="285"/>
      <c r="L28" s="285"/>
      <c r="M28" s="285"/>
      <c r="N28" s="285"/>
      <c r="O28" s="285"/>
      <c r="P28" s="286"/>
      <c r="Q28" s="284"/>
      <c r="R28" s="285"/>
      <c r="S28" s="285"/>
      <c r="T28" s="285"/>
      <c r="U28" s="285"/>
      <c r="V28" s="285"/>
      <c r="W28" s="285"/>
      <c r="X28" s="285"/>
      <c r="Y28" s="285"/>
      <c r="Z28" s="285"/>
      <c r="AA28" s="286"/>
      <c r="AB28" s="283" t="str">
        <f t="shared" si="0"/>
        <v/>
      </c>
      <c r="AC28" s="283" t="str">
        <f t="shared" si="1"/>
        <v/>
      </c>
      <c r="AD28" s="20"/>
      <c r="AE28" s="21"/>
    </row>
    <row r="29" spans="2:31" s="16" customFormat="1" ht="30.95" customHeight="1">
      <c r="B29" s="528" t="s">
        <v>36</v>
      </c>
      <c r="C29" s="529"/>
      <c r="D29" s="237">
        <f>(販売実績表!M29)</f>
        <v>0</v>
      </c>
      <c r="E29" s="250"/>
      <c r="F29" s="284"/>
      <c r="G29" s="285"/>
      <c r="H29" s="285"/>
      <c r="I29" s="285"/>
      <c r="J29" s="285"/>
      <c r="K29" s="285"/>
      <c r="L29" s="285"/>
      <c r="M29" s="285"/>
      <c r="N29" s="285"/>
      <c r="O29" s="285"/>
      <c r="P29" s="286"/>
      <c r="Q29" s="284"/>
      <c r="R29" s="285"/>
      <c r="S29" s="285"/>
      <c r="T29" s="285"/>
      <c r="U29" s="285"/>
      <c r="V29" s="285"/>
      <c r="W29" s="285"/>
      <c r="X29" s="285"/>
      <c r="Y29" s="285"/>
      <c r="Z29" s="285"/>
      <c r="AA29" s="286"/>
      <c r="AB29" s="283" t="str">
        <f t="shared" si="0"/>
        <v/>
      </c>
      <c r="AC29" s="283" t="str">
        <f t="shared" si="1"/>
        <v/>
      </c>
    </row>
    <row r="30" spans="2:31" s="16" customFormat="1" ht="30.95" customHeight="1">
      <c r="B30" s="487" t="s">
        <v>38</v>
      </c>
      <c r="C30" s="134" t="s">
        <v>39</v>
      </c>
      <c r="D30" s="237">
        <f>(販売実績表!M31)</f>
        <v>0</v>
      </c>
      <c r="E30" s="250"/>
      <c r="F30" s="284"/>
      <c r="G30" s="285"/>
      <c r="H30" s="285"/>
      <c r="I30" s="285"/>
      <c r="J30" s="285"/>
      <c r="K30" s="285"/>
      <c r="L30" s="285"/>
      <c r="M30" s="285"/>
      <c r="N30" s="285"/>
      <c r="O30" s="285"/>
      <c r="P30" s="286"/>
      <c r="Q30" s="284"/>
      <c r="R30" s="285"/>
      <c r="S30" s="285"/>
      <c r="T30" s="285"/>
      <c r="U30" s="285"/>
      <c r="V30" s="285"/>
      <c r="W30" s="285"/>
      <c r="X30" s="285"/>
      <c r="Y30" s="285"/>
      <c r="Z30" s="285"/>
      <c r="AA30" s="286"/>
      <c r="AB30" s="283" t="str">
        <f t="shared" si="0"/>
        <v/>
      </c>
      <c r="AC30" s="283" t="str">
        <f t="shared" si="1"/>
        <v/>
      </c>
    </row>
    <row r="31" spans="2:31" s="16" customFormat="1" ht="30.95" customHeight="1">
      <c r="B31" s="488"/>
      <c r="C31" s="143" t="s">
        <v>156</v>
      </c>
      <c r="D31" s="237">
        <f>(販売実績表!M32)</f>
        <v>0</v>
      </c>
      <c r="E31" s="250"/>
      <c r="F31" s="284"/>
      <c r="G31" s="285"/>
      <c r="H31" s="285"/>
      <c r="I31" s="285"/>
      <c r="J31" s="285"/>
      <c r="K31" s="285"/>
      <c r="L31" s="285"/>
      <c r="M31" s="285"/>
      <c r="N31" s="285"/>
      <c r="O31" s="285"/>
      <c r="P31" s="286"/>
      <c r="Q31" s="284"/>
      <c r="R31" s="285"/>
      <c r="S31" s="285"/>
      <c r="T31" s="285"/>
      <c r="U31" s="285"/>
      <c r="V31" s="285"/>
      <c r="W31" s="285"/>
      <c r="X31" s="285"/>
      <c r="Y31" s="285"/>
      <c r="Z31" s="285"/>
      <c r="AA31" s="286"/>
      <c r="AB31" s="283" t="str">
        <f>+IF(SUM(F31:P31)&gt;0,SUM(F31:P31),"")</f>
        <v/>
      </c>
      <c r="AC31" s="283" t="str">
        <f t="shared" si="1"/>
        <v/>
      </c>
    </row>
    <row r="32" spans="2:31" s="16" customFormat="1" ht="30.95" customHeight="1">
      <c r="B32" s="488"/>
      <c r="C32" s="48" t="s">
        <v>67</v>
      </c>
      <c r="D32" s="237">
        <f>(販売実績表!M33)</f>
        <v>0</v>
      </c>
      <c r="E32" s="250"/>
      <c r="F32" s="284"/>
      <c r="G32" s="285"/>
      <c r="H32" s="285"/>
      <c r="I32" s="285"/>
      <c r="J32" s="285"/>
      <c r="K32" s="285"/>
      <c r="L32" s="285"/>
      <c r="M32" s="285"/>
      <c r="N32" s="285"/>
      <c r="O32" s="285"/>
      <c r="P32" s="286"/>
      <c r="Q32" s="284"/>
      <c r="R32" s="285"/>
      <c r="S32" s="285"/>
      <c r="T32" s="285"/>
      <c r="U32" s="285"/>
      <c r="V32" s="285"/>
      <c r="W32" s="285"/>
      <c r="X32" s="285"/>
      <c r="Y32" s="285"/>
      <c r="Z32" s="285"/>
      <c r="AA32" s="286"/>
      <c r="AB32" s="283" t="str">
        <f t="shared" si="0"/>
        <v/>
      </c>
      <c r="AC32" s="283" t="str">
        <f t="shared" si="1"/>
        <v/>
      </c>
    </row>
    <row r="33" spans="2:31" s="16" customFormat="1" ht="30.95" customHeight="1">
      <c r="B33" s="521"/>
      <c r="C33" s="48" t="s">
        <v>68</v>
      </c>
      <c r="D33" s="237">
        <f>(販売実績表!M34)</f>
        <v>0</v>
      </c>
      <c r="E33" s="250"/>
      <c r="F33" s="284"/>
      <c r="G33" s="285"/>
      <c r="H33" s="285"/>
      <c r="I33" s="285"/>
      <c r="J33" s="285"/>
      <c r="K33" s="285"/>
      <c r="L33" s="285"/>
      <c r="M33" s="285"/>
      <c r="N33" s="285"/>
      <c r="O33" s="285"/>
      <c r="P33" s="286"/>
      <c r="Q33" s="284"/>
      <c r="R33" s="285"/>
      <c r="S33" s="285"/>
      <c r="T33" s="285"/>
      <c r="U33" s="285"/>
      <c r="V33" s="285"/>
      <c r="W33" s="285"/>
      <c r="X33" s="285"/>
      <c r="Y33" s="285"/>
      <c r="Z33" s="285"/>
      <c r="AA33" s="286"/>
      <c r="AB33" s="283" t="str">
        <f t="shared" si="0"/>
        <v/>
      </c>
      <c r="AC33" s="283" t="str">
        <f t="shared" si="1"/>
        <v/>
      </c>
      <c r="AD33" s="20"/>
      <c r="AE33" s="21"/>
    </row>
    <row r="34" spans="2:31" ht="30.95" customHeight="1" thickBot="1">
      <c r="B34" s="530" t="s">
        <v>48</v>
      </c>
      <c r="C34" s="531"/>
      <c r="D34" s="238">
        <f>(販売実績表!M36)</f>
        <v>0</v>
      </c>
      <c r="E34" s="251"/>
      <c r="F34" s="287"/>
      <c r="G34" s="288"/>
      <c r="H34" s="288"/>
      <c r="I34" s="288"/>
      <c r="J34" s="288"/>
      <c r="K34" s="288"/>
      <c r="L34" s="288"/>
      <c r="M34" s="288"/>
      <c r="N34" s="288"/>
      <c r="O34" s="288"/>
      <c r="P34" s="289"/>
      <c r="Q34" s="287"/>
      <c r="R34" s="288"/>
      <c r="S34" s="288"/>
      <c r="T34" s="288"/>
      <c r="U34" s="288"/>
      <c r="V34" s="288"/>
      <c r="W34" s="288"/>
      <c r="X34" s="288"/>
      <c r="Y34" s="288"/>
      <c r="Z34" s="288"/>
      <c r="AA34" s="289"/>
      <c r="AB34" s="283" t="str">
        <f t="shared" si="0"/>
        <v/>
      </c>
      <c r="AC34" s="283" t="str">
        <f>+IF(SUM(Q34:AA34)&gt;0,SUM(Q34:AA34),"")</f>
        <v/>
      </c>
    </row>
    <row r="35" spans="2:31" ht="19.5" customHeight="1" thickBot="1">
      <c r="B35" s="515" t="s">
        <v>161</v>
      </c>
      <c r="C35" s="516"/>
      <c r="D35" s="239">
        <f>SUM(D7:D34)</f>
        <v>0</v>
      </c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18" t="s">
        <v>57</v>
      </c>
      <c r="AB35" s="50"/>
    </row>
    <row r="36" spans="2:31" ht="19.5" customHeight="1" thickBot="1">
      <c r="B36" s="517" t="s">
        <v>168</v>
      </c>
      <c r="C36" s="518"/>
      <c r="D36" s="240">
        <f>SUM(F36:P36)</f>
        <v>0</v>
      </c>
      <c r="E36" s="106"/>
      <c r="F36" s="243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44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44">
        <f t="shared" si="2"/>
        <v>0</v>
      </c>
      <c r="I36" s="244">
        <f t="shared" si="2"/>
        <v>0</v>
      </c>
      <c r="J36" s="244">
        <f t="shared" si="2"/>
        <v>0</v>
      </c>
      <c r="K36" s="244">
        <f t="shared" si="2"/>
        <v>0</v>
      </c>
      <c r="L36" s="244">
        <f t="shared" si="2"/>
        <v>0</v>
      </c>
      <c r="M36" s="244">
        <f t="shared" si="2"/>
        <v>0</v>
      </c>
      <c r="N36" s="244">
        <f t="shared" si="2"/>
        <v>0</v>
      </c>
      <c r="O36" s="244">
        <f t="shared" si="2"/>
        <v>0</v>
      </c>
      <c r="P36" s="245">
        <f t="shared" si="2"/>
        <v>0</v>
      </c>
      <c r="Q36" s="243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44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44">
        <f t="shared" si="3"/>
        <v>0</v>
      </c>
      <c r="T36" s="244">
        <f t="shared" si="3"/>
        <v>0</v>
      </c>
      <c r="U36" s="244">
        <f t="shared" si="3"/>
        <v>0</v>
      </c>
      <c r="V36" s="244">
        <f t="shared" si="3"/>
        <v>0</v>
      </c>
      <c r="W36" s="244">
        <f t="shared" si="3"/>
        <v>0</v>
      </c>
      <c r="X36" s="244">
        <f t="shared" si="3"/>
        <v>0</v>
      </c>
      <c r="Y36" s="244">
        <f t="shared" si="3"/>
        <v>0</v>
      </c>
      <c r="Z36" s="244">
        <f t="shared" si="3"/>
        <v>0</v>
      </c>
      <c r="AA36" s="245">
        <f t="shared" si="3"/>
        <v>0</v>
      </c>
    </row>
    <row r="37" spans="2:31" ht="19.5" customHeight="1">
      <c r="B37" s="519" t="s">
        <v>162</v>
      </c>
      <c r="C37" s="480"/>
      <c r="D37" s="240">
        <f>SUM(Q36:AA36)</f>
        <v>0</v>
      </c>
      <c r="P37" s="78"/>
    </row>
    <row r="38" spans="2:31" ht="19.5" customHeight="1">
      <c r="B38" s="510" t="s">
        <v>163</v>
      </c>
      <c r="C38" s="497"/>
      <c r="D38" s="240">
        <f>D36+D37</f>
        <v>0</v>
      </c>
    </row>
    <row r="39" spans="2:31" ht="19.5" customHeight="1">
      <c r="B39" s="510" t="s">
        <v>164</v>
      </c>
      <c r="C39" s="497"/>
      <c r="D39" s="241" t="e">
        <f>(D38/D35)*100</f>
        <v>#DIV/0!</v>
      </c>
    </row>
    <row r="40" spans="2:31" ht="19.5" customHeight="1" thickBot="1">
      <c r="B40" s="511" t="s">
        <v>165</v>
      </c>
      <c r="C40" s="512"/>
      <c r="D40" s="249" t="e">
        <f>(D37/D35)*100</f>
        <v>#DIV/0!</v>
      </c>
    </row>
    <row r="42" spans="2:31">
      <c r="O42" s="76"/>
    </row>
    <row r="43" spans="2:31">
      <c r="C43" s="10"/>
      <c r="D43" s="6"/>
      <c r="E43" s="6"/>
      <c r="F43" s="6"/>
    </row>
    <row r="44" spans="2:31">
      <c r="C44" s="22"/>
      <c r="D44" s="24"/>
      <c r="E44" s="6"/>
      <c r="F44" s="23"/>
    </row>
    <row r="45" spans="2:31">
      <c r="C45" s="25"/>
      <c r="D45" s="26"/>
      <c r="E45" s="6"/>
      <c r="F45" s="23"/>
    </row>
    <row r="46" spans="2:31">
      <c r="C46" s="22"/>
      <c r="D46" s="24"/>
      <c r="E46" s="6"/>
      <c r="F46" s="23"/>
    </row>
    <row r="47" spans="2:31">
      <c r="C47" s="22"/>
      <c r="D47" s="24"/>
      <c r="E47" s="6"/>
      <c r="F47" s="23"/>
    </row>
    <row r="48" spans="2:31">
      <c r="C48" s="22"/>
      <c r="D48" s="24"/>
      <c r="E48" s="6"/>
      <c r="F48" s="23"/>
    </row>
    <row r="49" spans="3:6">
      <c r="C49" s="22"/>
      <c r="D49" s="26"/>
      <c r="E49" s="6"/>
      <c r="F49" s="23"/>
    </row>
    <row r="50" spans="3:6">
      <c r="C50" s="22"/>
      <c r="D50" s="24"/>
      <c r="E50" s="6"/>
      <c r="F50" s="23"/>
    </row>
    <row r="51" spans="3:6">
      <c r="C51" s="22"/>
      <c r="D51" s="26"/>
      <c r="E51" s="6"/>
      <c r="F51" s="23"/>
    </row>
    <row r="52" spans="3:6">
      <c r="C52" s="22"/>
      <c r="D52" s="24"/>
      <c r="E52" s="6"/>
      <c r="F52" s="23"/>
    </row>
    <row r="53" spans="3:6">
      <c r="C53" s="22"/>
      <c r="D53" s="24"/>
      <c r="E53" s="6"/>
      <c r="F53" s="23"/>
    </row>
    <row r="54" spans="3:6">
      <c r="C54" s="22"/>
      <c r="D54" s="26"/>
      <c r="E54" s="6"/>
      <c r="F54" s="23"/>
    </row>
    <row r="55" spans="3:6">
      <c r="C55" s="22"/>
      <c r="D55" s="26"/>
      <c r="E55" s="6"/>
      <c r="F55" s="23"/>
    </row>
    <row r="56" spans="3:6">
      <c r="C56" s="22"/>
      <c r="D56" s="24"/>
      <c r="E56" s="6"/>
      <c r="F56" s="23"/>
    </row>
    <row r="57" spans="3:6">
      <c r="C57" s="22"/>
      <c r="D57" s="24"/>
      <c r="E57" s="6"/>
      <c r="F57" s="23"/>
    </row>
    <row r="58" spans="3:6">
      <c r="C58" s="22"/>
      <c r="D58" s="24"/>
      <c r="E58" s="6"/>
      <c r="F58" s="23"/>
    </row>
    <row r="59" spans="3:6">
      <c r="C59" s="22"/>
      <c r="D59" s="26"/>
      <c r="E59" s="6"/>
      <c r="F59" s="23"/>
    </row>
    <row r="60" spans="3:6">
      <c r="C60" s="22"/>
      <c r="D60" s="24"/>
      <c r="E60" s="6"/>
      <c r="F60" s="23"/>
    </row>
    <row r="61" spans="3:6">
      <c r="C61" s="22"/>
      <c r="D61" s="24"/>
      <c r="E61" s="6"/>
      <c r="F61" s="23"/>
    </row>
    <row r="62" spans="3:6">
      <c r="C62" s="22"/>
      <c r="D62" s="26"/>
      <c r="E62" s="6"/>
      <c r="F62" s="23"/>
    </row>
    <row r="63" spans="3:6">
      <c r="C63" s="22"/>
      <c r="D63" s="26"/>
      <c r="E63" s="6"/>
      <c r="F63" s="23"/>
    </row>
    <row r="64" spans="3:6">
      <c r="C64" s="22"/>
      <c r="D64" s="26"/>
      <c r="E64" s="6"/>
      <c r="F64" s="23"/>
    </row>
    <row r="65" spans="3:6">
      <c r="C65" s="22"/>
      <c r="D65" s="27"/>
      <c r="E65" s="6"/>
      <c r="F65" s="23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F5:H5"/>
    <mergeCell ref="B30:B33"/>
    <mergeCell ref="B17:B18"/>
    <mergeCell ref="B21:B22"/>
    <mergeCell ref="B28:C28"/>
    <mergeCell ref="B27:C27"/>
    <mergeCell ref="B29:C29"/>
    <mergeCell ref="B23:B26"/>
    <mergeCell ref="B20:C20"/>
    <mergeCell ref="B19:C19"/>
    <mergeCell ref="W2:AA2"/>
    <mergeCell ref="B14:B16"/>
    <mergeCell ref="T5:U5"/>
    <mergeCell ref="Y5:Z5"/>
    <mergeCell ref="V5:W5"/>
    <mergeCell ref="B9:B12"/>
    <mergeCell ref="B7:C7"/>
    <mergeCell ref="B8:C8"/>
    <mergeCell ref="B13:C13"/>
    <mergeCell ref="D3:E3"/>
    <mergeCell ref="Q5:S5"/>
    <mergeCell ref="K5:L5"/>
    <mergeCell ref="F4:P4"/>
    <mergeCell ref="I5:J5"/>
    <mergeCell ref="N5:O5"/>
    <mergeCell ref="Q4:AA4"/>
  </mergeCells>
  <phoneticPr fontId="4"/>
  <dataValidations count="1">
    <dataValidation allowBlank="1" showInputMessage="1" showErrorMessage="1" promptTitle="禁止" prompt="入力できません" sqref="D4 D7:D40 AB7:AC34 F36:AA36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AD17" sqref="AD17"/>
    </sheetView>
  </sheetViews>
  <sheetFormatPr defaultRowHeight="13.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>
      <c r="C1" s="3" t="s">
        <v>51</v>
      </c>
      <c r="L1" s="82" t="str">
        <f>IF(販売実績表!$M$2="","",販売実績表!$M$2)</f>
        <v/>
      </c>
      <c r="Q1" s="81"/>
    </row>
    <row r="2" spans="2:29" ht="18" customHeight="1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471" t="s">
        <v>215</v>
      </c>
      <c r="X2" s="472"/>
      <c r="Y2" s="472"/>
      <c r="Z2" s="472"/>
      <c r="AA2" s="473"/>
    </row>
    <row r="3" spans="2:29" ht="18" customHeight="1" thickBot="1">
      <c r="C3" s="49" t="s">
        <v>174</v>
      </c>
      <c r="D3" s="522" t="s">
        <v>84</v>
      </c>
      <c r="E3" s="523"/>
      <c r="F3" s="9"/>
      <c r="G3" s="212" t="s">
        <v>202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6"/>
      <c r="U3" s="6"/>
      <c r="V3" s="6"/>
      <c r="W3" s="10"/>
      <c r="X3" s="10"/>
      <c r="Y3" s="10"/>
      <c r="Z3" s="10"/>
    </row>
    <row r="4" spans="2:29" ht="18" customHeight="1">
      <c r="C4" s="276" t="str">
        <f>販売実績表!J2</f>
        <v>2023年度</v>
      </c>
      <c r="D4" s="121" t="str">
        <f>IF(販売実績表!$N$37=0,"",販売実績表!$N$37)</f>
        <v/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2:29" s="16" customFormat="1" ht="25.5" customHeight="1">
      <c r="C5" s="11"/>
      <c r="D5" s="12"/>
      <c r="E5" s="12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2:29" ht="128.25" customHeight="1">
      <c r="B6" s="17" t="s">
        <v>53</v>
      </c>
      <c r="C6" s="1"/>
      <c r="D6" s="148" t="s">
        <v>166</v>
      </c>
      <c r="E6" s="149" t="s">
        <v>167</v>
      </c>
      <c r="F6" s="226" t="s">
        <v>107</v>
      </c>
      <c r="G6" s="227" t="s">
        <v>109</v>
      </c>
      <c r="H6" s="228" t="s">
        <v>105</v>
      </c>
      <c r="I6" s="229" t="s">
        <v>115</v>
      </c>
      <c r="J6" s="229" t="s">
        <v>197</v>
      </c>
      <c r="K6" s="229" t="s">
        <v>116</v>
      </c>
      <c r="L6" s="229" t="s">
        <v>117</v>
      </c>
      <c r="M6" s="192" t="s">
        <v>118</v>
      </c>
      <c r="N6" s="230" t="s">
        <v>209</v>
      </c>
      <c r="O6" s="227" t="s">
        <v>119</v>
      </c>
      <c r="P6" s="231" t="s">
        <v>12</v>
      </c>
      <c r="Q6" s="226" t="s">
        <v>107</v>
      </c>
      <c r="R6" s="227" t="s">
        <v>109</v>
      </c>
      <c r="S6" s="227" t="s">
        <v>105</v>
      </c>
      <c r="T6" s="227" t="s">
        <v>115</v>
      </c>
      <c r="U6" s="227" t="s">
        <v>197</v>
      </c>
      <c r="V6" s="235" t="s">
        <v>116</v>
      </c>
      <c r="W6" s="227" t="s">
        <v>117</v>
      </c>
      <c r="X6" s="192" t="s">
        <v>118</v>
      </c>
      <c r="Y6" s="227" t="s">
        <v>209</v>
      </c>
      <c r="Z6" s="227" t="s">
        <v>119</v>
      </c>
      <c r="AA6" s="236" t="s">
        <v>12</v>
      </c>
      <c r="AB6" s="248" t="s">
        <v>203</v>
      </c>
      <c r="AC6" s="247" t="s">
        <v>133</v>
      </c>
    </row>
    <row r="7" spans="2:29" s="16" customFormat="1" ht="30.95" customHeight="1">
      <c r="B7" s="504" t="s">
        <v>43</v>
      </c>
      <c r="C7" s="505"/>
      <c r="D7" s="237">
        <f>(販売実績表!N5)</f>
        <v>0</v>
      </c>
      <c r="E7" s="254"/>
      <c r="F7" s="277"/>
      <c r="G7" s="278"/>
      <c r="H7" s="278"/>
      <c r="I7" s="278"/>
      <c r="J7" s="278"/>
      <c r="K7" s="278"/>
      <c r="L7" s="278"/>
      <c r="M7" s="278"/>
      <c r="N7" s="278"/>
      <c r="O7" s="278"/>
      <c r="P7" s="279"/>
      <c r="Q7" s="277"/>
      <c r="R7" s="278"/>
      <c r="S7" s="278"/>
      <c r="T7" s="278"/>
      <c r="U7" s="278"/>
      <c r="V7" s="278"/>
      <c r="W7" s="278"/>
      <c r="X7" s="278"/>
      <c r="Y7" s="278"/>
      <c r="Z7" s="278"/>
      <c r="AA7" s="279"/>
      <c r="AB7" s="283" t="str">
        <f>+IF(SUM(F7:P7)&gt;0,SUM(F7:P7),"")</f>
        <v/>
      </c>
      <c r="AC7" s="283" t="str">
        <f>+IF(SUM(Q7:AA7)&gt;0,SUM(Q7:AA7),"")</f>
        <v/>
      </c>
    </row>
    <row r="8" spans="2:29" s="16" customFormat="1" ht="30.95" customHeight="1">
      <c r="B8" s="504" t="s">
        <v>44</v>
      </c>
      <c r="C8" s="505"/>
      <c r="D8" s="237">
        <f>(販売実績表!N6)</f>
        <v>0</v>
      </c>
      <c r="E8" s="254"/>
      <c r="F8" s="277"/>
      <c r="G8" s="278"/>
      <c r="H8" s="278"/>
      <c r="I8" s="278"/>
      <c r="J8" s="278"/>
      <c r="K8" s="278"/>
      <c r="L8" s="278"/>
      <c r="M8" s="278"/>
      <c r="N8" s="278"/>
      <c r="O8" s="278"/>
      <c r="P8" s="279"/>
      <c r="Q8" s="277"/>
      <c r="R8" s="278"/>
      <c r="S8" s="278"/>
      <c r="T8" s="278"/>
      <c r="U8" s="278"/>
      <c r="V8" s="278"/>
      <c r="W8" s="278"/>
      <c r="X8" s="278"/>
      <c r="Y8" s="278"/>
      <c r="Z8" s="278"/>
      <c r="AA8" s="279"/>
      <c r="AB8" s="283" t="str">
        <f t="shared" ref="AB8:AB34" si="0">+IF(SUM(F8:P8)&gt;0,SUM(F8:P8),"")</f>
        <v/>
      </c>
      <c r="AC8" s="283" t="str">
        <f t="shared" ref="AC8:AC33" si="1">+IF(SUM(Q8:AA8)&gt;0,SUM(Q8:AA8),"")</f>
        <v/>
      </c>
    </row>
    <row r="9" spans="2:29" s="16" customFormat="1" ht="30.95" customHeight="1">
      <c r="B9" s="487" t="s">
        <v>158</v>
      </c>
      <c r="C9" s="132" t="s">
        <v>45</v>
      </c>
      <c r="D9" s="237">
        <f>(販売実績表!N7)</f>
        <v>0</v>
      </c>
      <c r="E9" s="254"/>
      <c r="F9" s="277"/>
      <c r="G9" s="278"/>
      <c r="H9" s="278"/>
      <c r="I9" s="278"/>
      <c r="J9" s="278"/>
      <c r="K9" s="278"/>
      <c r="L9" s="278"/>
      <c r="M9" s="278"/>
      <c r="N9" s="278"/>
      <c r="O9" s="278"/>
      <c r="P9" s="279"/>
      <c r="Q9" s="277"/>
      <c r="R9" s="278"/>
      <c r="S9" s="278"/>
      <c r="T9" s="278"/>
      <c r="U9" s="278"/>
      <c r="V9" s="278"/>
      <c r="W9" s="278"/>
      <c r="X9" s="278"/>
      <c r="Y9" s="278"/>
      <c r="Z9" s="278"/>
      <c r="AA9" s="279"/>
      <c r="AB9" s="283" t="str">
        <f t="shared" si="0"/>
        <v/>
      </c>
      <c r="AC9" s="283" t="str">
        <f t="shared" si="1"/>
        <v/>
      </c>
    </row>
    <row r="10" spans="2:29" s="16" customFormat="1" ht="30.95" customHeight="1">
      <c r="B10" s="520"/>
      <c r="C10" s="48" t="s">
        <v>46</v>
      </c>
      <c r="D10" s="237">
        <f>(販売実績表!N8)</f>
        <v>0</v>
      </c>
      <c r="E10" s="254"/>
      <c r="F10" s="277"/>
      <c r="G10" s="278"/>
      <c r="H10" s="278"/>
      <c r="I10" s="278"/>
      <c r="J10" s="278"/>
      <c r="K10" s="278"/>
      <c r="L10" s="278"/>
      <c r="M10" s="278"/>
      <c r="N10" s="278"/>
      <c r="O10" s="278"/>
      <c r="P10" s="279"/>
      <c r="Q10" s="277"/>
      <c r="R10" s="278"/>
      <c r="S10" s="278"/>
      <c r="T10" s="278"/>
      <c r="U10" s="278"/>
      <c r="V10" s="278"/>
      <c r="W10" s="278"/>
      <c r="X10" s="278"/>
      <c r="Y10" s="278"/>
      <c r="Z10" s="278"/>
      <c r="AA10" s="279"/>
      <c r="AB10" s="283" t="str">
        <f t="shared" si="0"/>
        <v/>
      </c>
      <c r="AC10" s="283" t="str">
        <f t="shared" si="1"/>
        <v/>
      </c>
    </row>
    <row r="11" spans="2:29" s="16" customFormat="1" ht="30.95" customHeight="1">
      <c r="B11" s="520"/>
      <c r="C11" s="131" t="s">
        <v>142</v>
      </c>
      <c r="D11" s="237">
        <f>(販売実績表!N9)</f>
        <v>0</v>
      </c>
      <c r="E11" s="254"/>
      <c r="F11" s="277"/>
      <c r="G11" s="278"/>
      <c r="H11" s="278"/>
      <c r="I11" s="278"/>
      <c r="J11" s="278"/>
      <c r="K11" s="278"/>
      <c r="L11" s="278"/>
      <c r="M11" s="278"/>
      <c r="N11" s="278"/>
      <c r="O11" s="278"/>
      <c r="P11" s="279"/>
      <c r="Q11" s="277"/>
      <c r="R11" s="278"/>
      <c r="S11" s="278"/>
      <c r="T11" s="278"/>
      <c r="U11" s="278"/>
      <c r="V11" s="278"/>
      <c r="W11" s="278"/>
      <c r="X11" s="278"/>
      <c r="Y11" s="278"/>
      <c r="Z11" s="278"/>
      <c r="AA11" s="279"/>
      <c r="AB11" s="283" t="str">
        <f>+IF(SUM(F11:P11)&gt;0,SUM(F11:P11),"")</f>
        <v/>
      </c>
      <c r="AC11" s="283" t="str">
        <f>+IF(SUM(Q11:AA11)&gt;0,SUM(Q11:AA11),"")</f>
        <v/>
      </c>
    </row>
    <row r="12" spans="2:29" s="16" customFormat="1" ht="30.95" customHeight="1">
      <c r="B12" s="521"/>
      <c r="C12" s="130" t="s">
        <v>146</v>
      </c>
      <c r="D12" s="237">
        <f>(販売実績表!N10)</f>
        <v>0</v>
      </c>
      <c r="E12" s="254"/>
      <c r="F12" s="277"/>
      <c r="G12" s="278"/>
      <c r="H12" s="278"/>
      <c r="I12" s="278"/>
      <c r="J12" s="278"/>
      <c r="K12" s="278"/>
      <c r="L12" s="278"/>
      <c r="M12" s="278"/>
      <c r="N12" s="278"/>
      <c r="O12" s="278"/>
      <c r="P12" s="279"/>
      <c r="Q12" s="277"/>
      <c r="R12" s="278"/>
      <c r="S12" s="278"/>
      <c r="T12" s="278"/>
      <c r="U12" s="278"/>
      <c r="V12" s="278"/>
      <c r="W12" s="278"/>
      <c r="X12" s="278"/>
      <c r="Y12" s="278"/>
      <c r="Z12" s="278"/>
      <c r="AA12" s="279"/>
      <c r="AB12" s="283" t="str">
        <f>+IF(SUM(F12:P12)&gt;0,SUM(F12:P12),"")</f>
        <v/>
      </c>
      <c r="AC12" s="283" t="str">
        <f>+IF(SUM(Q12:AA12)&gt;0,SUM(Q12:AA12),"")</f>
        <v/>
      </c>
    </row>
    <row r="13" spans="2:29" s="16" customFormat="1" ht="30.95" customHeight="1">
      <c r="B13" s="506" t="s">
        <v>47</v>
      </c>
      <c r="C13" s="507"/>
      <c r="D13" s="237">
        <f>(販売実績表!N11)</f>
        <v>0</v>
      </c>
      <c r="E13" s="254"/>
      <c r="F13" s="277"/>
      <c r="G13" s="278"/>
      <c r="H13" s="278"/>
      <c r="I13" s="278"/>
      <c r="J13" s="278"/>
      <c r="K13" s="278"/>
      <c r="L13" s="278"/>
      <c r="M13" s="278"/>
      <c r="N13" s="278"/>
      <c r="O13" s="278"/>
      <c r="P13" s="279"/>
      <c r="Q13" s="277"/>
      <c r="R13" s="278"/>
      <c r="S13" s="278"/>
      <c r="T13" s="278"/>
      <c r="U13" s="278"/>
      <c r="V13" s="278"/>
      <c r="W13" s="278"/>
      <c r="X13" s="278"/>
      <c r="Y13" s="278"/>
      <c r="Z13" s="278"/>
      <c r="AA13" s="279"/>
      <c r="AB13" s="283" t="str">
        <f t="shared" si="0"/>
        <v/>
      </c>
      <c r="AC13" s="283" t="str">
        <f t="shared" si="1"/>
        <v/>
      </c>
    </row>
    <row r="14" spans="2:29" s="16" customFormat="1" ht="30.95" customHeight="1">
      <c r="B14" s="499" t="s">
        <v>157</v>
      </c>
      <c r="C14" s="133" t="s">
        <v>21</v>
      </c>
      <c r="D14" s="237">
        <f>(販売実績表!N12)</f>
        <v>0</v>
      </c>
      <c r="E14" s="254"/>
      <c r="F14" s="277"/>
      <c r="G14" s="278"/>
      <c r="H14" s="278"/>
      <c r="I14" s="278"/>
      <c r="J14" s="278"/>
      <c r="K14" s="278"/>
      <c r="L14" s="278"/>
      <c r="M14" s="278"/>
      <c r="N14" s="278"/>
      <c r="O14" s="278"/>
      <c r="P14" s="279"/>
      <c r="Q14" s="277"/>
      <c r="R14" s="278"/>
      <c r="S14" s="278"/>
      <c r="T14" s="278"/>
      <c r="U14" s="278"/>
      <c r="V14" s="278"/>
      <c r="W14" s="278"/>
      <c r="X14" s="278"/>
      <c r="Y14" s="278"/>
      <c r="Z14" s="278"/>
      <c r="AA14" s="279"/>
      <c r="AB14" s="283" t="str">
        <f t="shared" si="0"/>
        <v/>
      </c>
      <c r="AC14" s="283" t="str">
        <f t="shared" si="1"/>
        <v/>
      </c>
    </row>
    <row r="15" spans="2:29" s="16" customFormat="1" ht="30.95" customHeight="1">
      <c r="B15" s="500"/>
      <c r="C15" s="134" t="s">
        <v>23</v>
      </c>
      <c r="D15" s="237">
        <f>(販売実績表!N13)</f>
        <v>0</v>
      </c>
      <c r="E15" s="254"/>
      <c r="F15" s="277"/>
      <c r="G15" s="278"/>
      <c r="H15" s="278"/>
      <c r="I15" s="278"/>
      <c r="J15" s="278"/>
      <c r="K15" s="278"/>
      <c r="L15" s="278"/>
      <c r="M15" s="278"/>
      <c r="N15" s="278"/>
      <c r="O15" s="278"/>
      <c r="P15" s="279"/>
      <c r="Q15" s="277"/>
      <c r="R15" s="278"/>
      <c r="S15" s="278"/>
      <c r="T15" s="278"/>
      <c r="U15" s="278"/>
      <c r="V15" s="278"/>
      <c r="W15" s="278"/>
      <c r="X15" s="278"/>
      <c r="Y15" s="278"/>
      <c r="Z15" s="278"/>
      <c r="AA15" s="279"/>
      <c r="AB15" s="283" t="str">
        <f t="shared" si="0"/>
        <v/>
      </c>
      <c r="AC15" s="283" t="str">
        <f t="shared" si="1"/>
        <v/>
      </c>
    </row>
    <row r="16" spans="2:29" s="16" customFormat="1" ht="30.95" customHeight="1">
      <c r="B16" s="501"/>
      <c r="C16" s="135" t="s">
        <v>147</v>
      </c>
      <c r="D16" s="237">
        <f>(販売実績表!N14)</f>
        <v>0</v>
      </c>
      <c r="E16" s="254"/>
      <c r="F16" s="277"/>
      <c r="G16" s="278"/>
      <c r="H16" s="278"/>
      <c r="I16" s="278"/>
      <c r="J16" s="278"/>
      <c r="K16" s="278"/>
      <c r="L16" s="278"/>
      <c r="M16" s="278"/>
      <c r="N16" s="278"/>
      <c r="O16" s="278"/>
      <c r="P16" s="279"/>
      <c r="Q16" s="277"/>
      <c r="R16" s="278"/>
      <c r="S16" s="278"/>
      <c r="T16" s="278"/>
      <c r="U16" s="278"/>
      <c r="V16" s="278"/>
      <c r="W16" s="278"/>
      <c r="X16" s="278"/>
      <c r="Y16" s="278"/>
      <c r="Z16" s="278"/>
      <c r="AA16" s="279"/>
      <c r="AB16" s="283" t="str">
        <f t="shared" si="0"/>
        <v/>
      </c>
      <c r="AC16" s="283" t="str">
        <f t="shared" si="1"/>
        <v/>
      </c>
    </row>
    <row r="17" spans="2:31" s="16" customFormat="1" ht="30.95" customHeight="1">
      <c r="B17" s="487" t="s">
        <v>25</v>
      </c>
      <c r="C17" s="136" t="s">
        <v>60</v>
      </c>
      <c r="D17" s="237">
        <f>(販売実績表!N15)</f>
        <v>0</v>
      </c>
      <c r="E17" s="254"/>
      <c r="F17" s="277"/>
      <c r="G17" s="278"/>
      <c r="H17" s="278"/>
      <c r="I17" s="278"/>
      <c r="J17" s="278"/>
      <c r="K17" s="278"/>
      <c r="L17" s="278"/>
      <c r="M17" s="278"/>
      <c r="N17" s="278"/>
      <c r="O17" s="278"/>
      <c r="P17" s="279"/>
      <c r="Q17" s="277"/>
      <c r="R17" s="278"/>
      <c r="S17" s="278"/>
      <c r="T17" s="278"/>
      <c r="U17" s="278"/>
      <c r="V17" s="278"/>
      <c r="W17" s="278"/>
      <c r="X17" s="278"/>
      <c r="Y17" s="278"/>
      <c r="Z17" s="278"/>
      <c r="AA17" s="279"/>
      <c r="AB17" s="283" t="str">
        <f t="shared" si="0"/>
        <v/>
      </c>
      <c r="AC17" s="283" t="str">
        <f t="shared" si="1"/>
        <v/>
      </c>
    </row>
    <row r="18" spans="2:31" s="16" customFormat="1" ht="30.95" customHeight="1">
      <c r="B18" s="521"/>
      <c r="C18" s="140" t="s">
        <v>149</v>
      </c>
      <c r="D18" s="237">
        <f>(販売実績表!N16)</f>
        <v>0</v>
      </c>
      <c r="E18" s="254"/>
      <c r="F18" s="277"/>
      <c r="G18" s="278"/>
      <c r="H18" s="278"/>
      <c r="I18" s="278"/>
      <c r="J18" s="278"/>
      <c r="K18" s="278"/>
      <c r="L18" s="278"/>
      <c r="M18" s="278"/>
      <c r="N18" s="278"/>
      <c r="O18" s="278"/>
      <c r="P18" s="279"/>
      <c r="Q18" s="277"/>
      <c r="R18" s="278"/>
      <c r="S18" s="278"/>
      <c r="T18" s="278"/>
      <c r="U18" s="278"/>
      <c r="V18" s="278"/>
      <c r="W18" s="278"/>
      <c r="X18" s="278"/>
      <c r="Y18" s="278"/>
      <c r="Z18" s="278"/>
      <c r="AA18" s="279"/>
      <c r="AB18" s="283" t="str">
        <f t="shared" si="0"/>
        <v/>
      </c>
      <c r="AC18" s="283" t="str">
        <f t="shared" si="1"/>
        <v/>
      </c>
    </row>
    <row r="19" spans="2:31" s="16" customFormat="1" ht="30.95" customHeight="1">
      <c r="B19" s="508" t="s">
        <v>26</v>
      </c>
      <c r="C19" s="509"/>
      <c r="D19" s="237">
        <f>(販売実績表!N17)</f>
        <v>0</v>
      </c>
      <c r="E19" s="254"/>
      <c r="F19" s="277"/>
      <c r="G19" s="278"/>
      <c r="H19" s="278"/>
      <c r="I19" s="278"/>
      <c r="J19" s="278"/>
      <c r="K19" s="278"/>
      <c r="L19" s="278"/>
      <c r="M19" s="278"/>
      <c r="N19" s="278"/>
      <c r="O19" s="278"/>
      <c r="P19" s="279"/>
      <c r="Q19" s="277"/>
      <c r="R19" s="278"/>
      <c r="S19" s="278"/>
      <c r="T19" s="278"/>
      <c r="U19" s="278"/>
      <c r="V19" s="278"/>
      <c r="W19" s="278"/>
      <c r="X19" s="278"/>
      <c r="Y19" s="278"/>
      <c r="Z19" s="278"/>
      <c r="AA19" s="279"/>
      <c r="AB19" s="283" t="str">
        <f t="shared" si="0"/>
        <v/>
      </c>
      <c r="AC19" s="283" t="str">
        <f t="shared" si="1"/>
        <v/>
      </c>
    </row>
    <row r="20" spans="2:31" s="16" customFormat="1" ht="33" customHeight="1">
      <c r="B20" s="494" t="s">
        <v>159</v>
      </c>
      <c r="C20" s="495"/>
      <c r="D20" s="237">
        <f>(販売実績表!N18)</f>
        <v>0</v>
      </c>
      <c r="E20" s="254"/>
      <c r="F20" s="277"/>
      <c r="G20" s="278"/>
      <c r="H20" s="278"/>
      <c r="I20" s="278"/>
      <c r="J20" s="278"/>
      <c r="K20" s="278"/>
      <c r="L20" s="278"/>
      <c r="M20" s="278"/>
      <c r="N20" s="278"/>
      <c r="O20" s="278"/>
      <c r="P20" s="279"/>
      <c r="Q20" s="277"/>
      <c r="R20" s="278"/>
      <c r="S20" s="278"/>
      <c r="T20" s="278"/>
      <c r="U20" s="278"/>
      <c r="V20" s="278"/>
      <c r="W20" s="278"/>
      <c r="X20" s="278"/>
      <c r="Y20" s="278"/>
      <c r="Z20" s="278"/>
      <c r="AA20" s="279"/>
      <c r="AB20" s="283" t="str">
        <f t="shared" si="0"/>
        <v/>
      </c>
      <c r="AC20" s="283" t="str">
        <f t="shared" si="1"/>
        <v/>
      </c>
    </row>
    <row r="21" spans="2:31" s="16" customFormat="1" ht="30.95" customHeight="1">
      <c r="B21" s="487" t="s">
        <v>29</v>
      </c>
      <c r="C21" s="128" t="s">
        <v>64</v>
      </c>
      <c r="D21" s="237">
        <f>(販売実績表!N19)</f>
        <v>0</v>
      </c>
      <c r="E21" s="254"/>
      <c r="F21" s="277"/>
      <c r="G21" s="278"/>
      <c r="H21" s="278"/>
      <c r="I21" s="278"/>
      <c r="J21" s="278"/>
      <c r="K21" s="278"/>
      <c r="L21" s="278"/>
      <c r="M21" s="278"/>
      <c r="N21" s="278"/>
      <c r="O21" s="278"/>
      <c r="P21" s="279"/>
      <c r="Q21" s="277"/>
      <c r="R21" s="278"/>
      <c r="S21" s="278"/>
      <c r="T21" s="278"/>
      <c r="U21" s="278"/>
      <c r="V21" s="278"/>
      <c r="W21" s="278"/>
      <c r="X21" s="278"/>
      <c r="Y21" s="278"/>
      <c r="Z21" s="278"/>
      <c r="AA21" s="279"/>
      <c r="AB21" s="283" t="str">
        <f>+IF(SUM(F21:P21)&gt;0,SUM(F21:P21),"")</f>
        <v/>
      </c>
      <c r="AC21" s="283" t="str">
        <f t="shared" si="1"/>
        <v/>
      </c>
    </row>
    <row r="22" spans="2:31" s="16" customFormat="1" ht="30.95" customHeight="1">
      <c r="B22" s="521"/>
      <c r="C22" s="47" t="s">
        <v>151</v>
      </c>
      <c r="D22" s="237">
        <f>(販売実績表!N20)</f>
        <v>0</v>
      </c>
      <c r="E22" s="254"/>
      <c r="F22" s="277"/>
      <c r="G22" s="278"/>
      <c r="H22" s="278"/>
      <c r="I22" s="278"/>
      <c r="J22" s="278"/>
      <c r="K22" s="278"/>
      <c r="L22" s="278"/>
      <c r="M22" s="278"/>
      <c r="N22" s="278"/>
      <c r="O22" s="278"/>
      <c r="P22" s="279"/>
      <c r="Q22" s="277"/>
      <c r="R22" s="278"/>
      <c r="S22" s="278"/>
      <c r="T22" s="278"/>
      <c r="U22" s="278"/>
      <c r="V22" s="278"/>
      <c r="W22" s="278"/>
      <c r="X22" s="278"/>
      <c r="Y22" s="278"/>
      <c r="Z22" s="278"/>
      <c r="AA22" s="279"/>
      <c r="AB22" s="283" t="str">
        <f t="shared" si="0"/>
        <v/>
      </c>
      <c r="AC22" s="283" t="str">
        <f>+IF(SUM(Q22:AA22)&gt;0,SUM(Q22:AA22),"")</f>
        <v/>
      </c>
    </row>
    <row r="23" spans="2:31" s="16" customFormat="1" ht="30.95" customHeight="1">
      <c r="B23" s="487" t="s">
        <v>56</v>
      </c>
      <c r="C23" s="134" t="s">
        <v>130</v>
      </c>
      <c r="D23" s="237">
        <f>(販売実績表!N21)</f>
        <v>0</v>
      </c>
      <c r="E23" s="254"/>
      <c r="F23" s="277"/>
      <c r="G23" s="278"/>
      <c r="H23" s="278"/>
      <c r="I23" s="278"/>
      <c r="J23" s="278"/>
      <c r="K23" s="278"/>
      <c r="L23" s="278"/>
      <c r="M23" s="278"/>
      <c r="N23" s="278"/>
      <c r="O23" s="278"/>
      <c r="P23" s="279"/>
      <c r="Q23" s="277"/>
      <c r="R23" s="278"/>
      <c r="S23" s="278"/>
      <c r="T23" s="278"/>
      <c r="U23" s="278"/>
      <c r="V23" s="278"/>
      <c r="W23" s="278"/>
      <c r="X23" s="278"/>
      <c r="Y23" s="278"/>
      <c r="Z23" s="278"/>
      <c r="AA23" s="279"/>
      <c r="AB23" s="283" t="str">
        <f t="shared" si="0"/>
        <v/>
      </c>
      <c r="AC23" s="283" t="str">
        <f t="shared" si="1"/>
        <v/>
      </c>
    </row>
    <row r="24" spans="2:31" s="16" customFormat="1" ht="30.95" customHeight="1">
      <c r="B24" s="520"/>
      <c r="C24" s="134" t="s">
        <v>31</v>
      </c>
      <c r="D24" s="237">
        <f>(販売実績表!N22)</f>
        <v>0</v>
      </c>
      <c r="E24" s="254"/>
      <c r="F24" s="277"/>
      <c r="G24" s="278"/>
      <c r="H24" s="278"/>
      <c r="I24" s="278"/>
      <c r="J24" s="278"/>
      <c r="K24" s="278"/>
      <c r="L24" s="278"/>
      <c r="M24" s="278"/>
      <c r="N24" s="278"/>
      <c r="O24" s="278"/>
      <c r="P24" s="279"/>
      <c r="Q24" s="277"/>
      <c r="R24" s="278"/>
      <c r="S24" s="278"/>
      <c r="T24" s="278"/>
      <c r="U24" s="278"/>
      <c r="V24" s="278"/>
      <c r="W24" s="278"/>
      <c r="X24" s="278"/>
      <c r="Y24" s="278"/>
      <c r="Z24" s="278"/>
      <c r="AA24" s="279"/>
      <c r="AB24" s="283" t="str">
        <f t="shared" si="0"/>
        <v/>
      </c>
      <c r="AC24" s="283" t="str">
        <f t="shared" si="1"/>
        <v/>
      </c>
    </row>
    <row r="25" spans="2:31" s="16" customFormat="1" ht="30.95" customHeight="1">
      <c r="B25" s="520"/>
      <c r="C25" s="145" t="s">
        <v>155</v>
      </c>
      <c r="D25" s="237">
        <f>(販売実績表!N23)</f>
        <v>0</v>
      </c>
      <c r="E25" s="254"/>
      <c r="F25" s="277"/>
      <c r="G25" s="278"/>
      <c r="H25" s="278"/>
      <c r="I25" s="278"/>
      <c r="J25" s="278"/>
      <c r="K25" s="278"/>
      <c r="L25" s="278"/>
      <c r="M25" s="278"/>
      <c r="N25" s="278"/>
      <c r="O25" s="278"/>
      <c r="P25" s="279"/>
      <c r="Q25" s="277"/>
      <c r="R25" s="278"/>
      <c r="S25" s="278"/>
      <c r="T25" s="278"/>
      <c r="U25" s="278"/>
      <c r="V25" s="278"/>
      <c r="W25" s="278"/>
      <c r="X25" s="278"/>
      <c r="Y25" s="278"/>
      <c r="Z25" s="278"/>
      <c r="AA25" s="279"/>
      <c r="AB25" s="283" t="str">
        <f t="shared" si="0"/>
        <v/>
      </c>
      <c r="AC25" s="283" t="str">
        <f t="shared" si="1"/>
        <v/>
      </c>
    </row>
    <row r="26" spans="2:31" s="16" customFormat="1" ht="30.95" customHeight="1">
      <c r="B26" s="521"/>
      <c r="C26" s="139" t="s">
        <v>12</v>
      </c>
      <c r="D26" s="237">
        <f>(販売実績表!N24)</f>
        <v>0</v>
      </c>
      <c r="E26" s="254"/>
      <c r="F26" s="277"/>
      <c r="G26" s="278"/>
      <c r="H26" s="278"/>
      <c r="I26" s="278"/>
      <c r="J26" s="278"/>
      <c r="K26" s="278"/>
      <c r="L26" s="278"/>
      <c r="M26" s="278"/>
      <c r="N26" s="278"/>
      <c r="O26" s="278"/>
      <c r="P26" s="279"/>
      <c r="Q26" s="277"/>
      <c r="R26" s="278"/>
      <c r="S26" s="278"/>
      <c r="T26" s="278"/>
      <c r="U26" s="278"/>
      <c r="V26" s="278"/>
      <c r="W26" s="278"/>
      <c r="X26" s="278"/>
      <c r="Y26" s="278"/>
      <c r="Z26" s="278"/>
      <c r="AA26" s="279"/>
      <c r="AB26" s="283" t="str">
        <f t="shared" si="0"/>
        <v/>
      </c>
      <c r="AC26" s="283" t="str">
        <f t="shared" si="1"/>
        <v/>
      </c>
      <c r="AD26" s="20"/>
      <c r="AE26" s="21"/>
    </row>
    <row r="27" spans="2:31" s="16" customFormat="1" ht="34.5" customHeight="1">
      <c r="B27" s="526" t="s">
        <v>152</v>
      </c>
      <c r="C27" s="527"/>
      <c r="D27" s="237">
        <f>(販売実績表!N27)</f>
        <v>0</v>
      </c>
      <c r="E27" s="254"/>
      <c r="F27" s="277"/>
      <c r="G27" s="278"/>
      <c r="H27" s="278"/>
      <c r="I27" s="278"/>
      <c r="J27" s="278"/>
      <c r="K27" s="278"/>
      <c r="L27" s="278"/>
      <c r="M27" s="278"/>
      <c r="N27" s="278"/>
      <c r="O27" s="278"/>
      <c r="P27" s="279"/>
      <c r="Q27" s="277"/>
      <c r="R27" s="278"/>
      <c r="S27" s="278"/>
      <c r="T27" s="278"/>
      <c r="U27" s="278"/>
      <c r="V27" s="278"/>
      <c r="W27" s="278"/>
      <c r="X27" s="278"/>
      <c r="Y27" s="278"/>
      <c r="Z27" s="278"/>
      <c r="AA27" s="279"/>
      <c r="AB27" s="283" t="str">
        <f t="shared" si="0"/>
        <v/>
      </c>
      <c r="AC27" s="283" t="str">
        <f t="shared" si="1"/>
        <v/>
      </c>
    </row>
    <row r="28" spans="2:31" s="16" customFormat="1" ht="30.95" customHeight="1">
      <c r="B28" s="524" t="s">
        <v>50</v>
      </c>
      <c r="C28" s="525"/>
      <c r="D28" s="237">
        <f>(販売実績表!N28)</f>
        <v>0</v>
      </c>
      <c r="E28" s="254"/>
      <c r="F28" s="277"/>
      <c r="G28" s="278"/>
      <c r="H28" s="278"/>
      <c r="I28" s="278"/>
      <c r="J28" s="278"/>
      <c r="K28" s="278"/>
      <c r="L28" s="278"/>
      <c r="M28" s="278"/>
      <c r="N28" s="278"/>
      <c r="O28" s="278"/>
      <c r="P28" s="279"/>
      <c r="Q28" s="277"/>
      <c r="R28" s="278"/>
      <c r="S28" s="278"/>
      <c r="T28" s="278"/>
      <c r="U28" s="278"/>
      <c r="V28" s="278"/>
      <c r="W28" s="278"/>
      <c r="X28" s="278"/>
      <c r="Y28" s="278"/>
      <c r="Z28" s="278"/>
      <c r="AA28" s="279"/>
      <c r="AB28" s="283" t="str">
        <f t="shared" si="0"/>
        <v/>
      </c>
      <c r="AC28" s="283" t="str">
        <f t="shared" si="1"/>
        <v/>
      </c>
      <c r="AD28" s="20"/>
      <c r="AE28" s="21"/>
    </row>
    <row r="29" spans="2:31" s="16" customFormat="1" ht="30.95" customHeight="1">
      <c r="B29" s="528" t="s">
        <v>36</v>
      </c>
      <c r="C29" s="529"/>
      <c r="D29" s="237">
        <f>(販売実績表!N29)</f>
        <v>0</v>
      </c>
      <c r="E29" s="254"/>
      <c r="F29" s="277"/>
      <c r="G29" s="278"/>
      <c r="H29" s="278"/>
      <c r="I29" s="278"/>
      <c r="J29" s="278"/>
      <c r="K29" s="278"/>
      <c r="L29" s="278"/>
      <c r="M29" s="278"/>
      <c r="N29" s="278"/>
      <c r="O29" s="278"/>
      <c r="P29" s="279"/>
      <c r="Q29" s="277"/>
      <c r="R29" s="278"/>
      <c r="S29" s="278"/>
      <c r="T29" s="278"/>
      <c r="U29" s="278"/>
      <c r="V29" s="278"/>
      <c r="W29" s="278"/>
      <c r="X29" s="278"/>
      <c r="Y29" s="278"/>
      <c r="Z29" s="278"/>
      <c r="AA29" s="279"/>
      <c r="AB29" s="283" t="str">
        <f t="shared" si="0"/>
        <v/>
      </c>
      <c r="AC29" s="283" t="str">
        <f t="shared" si="1"/>
        <v/>
      </c>
    </row>
    <row r="30" spans="2:31" s="16" customFormat="1" ht="30.95" customHeight="1">
      <c r="B30" s="487" t="s">
        <v>38</v>
      </c>
      <c r="C30" s="134" t="s">
        <v>39</v>
      </c>
      <c r="D30" s="237">
        <f>(販売実績表!N31)</f>
        <v>0</v>
      </c>
      <c r="E30" s="254"/>
      <c r="F30" s="277"/>
      <c r="G30" s="278"/>
      <c r="H30" s="278"/>
      <c r="I30" s="278"/>
      <c r="J30" s="278"/>
      <c r="K30" s="278"/>
      <c r="L30" s="278"/>
      <c r="M30" s="278"/>
      <c r="N30" s="278"/>
      <c r="O30" s="278"/>
      <c r="P30" s="279"/>
      <c r="Q30" s="277"/>
      <c r="R30" s="278"/>
      <c r="S30" s="278"/>
      <c r="T30" s="278"/>
      <c r="U30" s="278"/>
      <c r="V30" s="278"/>
      <c r="W30" s="278"/>
      <c r="X30" s="278"/>
      <c r="Y30" s="278"/>
      <c r="Z30" s="278"/>
      <c r="AA30" s="279"/>
      <c r="AB30" s="283" t="str">
        <f t="shared" si="0"/>
        <v/>
      </c>
      <c r="AC30" s="283" t="str">
        <f t="shared" si="1"/>
        <v/>
      </c>
    </row>
    <row r="31" spans="2:31" s="16" customFormat="1" ht="30.95" customHeight="1">
      <c r="B31" s="488"/>
      <c r="C31" s="143" t="s">
        <v>156</v>
      </c>
      <c r="D31" s="237">
        <f>(販売実績表!N32)</f>
        <v>0</v>
      </c>
      <c r="E31" s="254"/>
      <c r="F31" s="277"/>
      <c r="G31" s="278"/>
      <c r="H31" s="278"/>
      <c r="I31" s="278"/>
      <c r="J31" s="278"/>
      <c r="K31" s="278"/>
      <c r="L31" s="278"/>
      <c r="M31" s="278"/>
      <c r="N31" s="278"/>
      <c r="O31" s="278"/>
      <c r="P31" s="279"/>
      <c r="Q31" s="277"/>
      <c r="R31" s="278"/>
      <c r="S31" s="278"/>
      <c r="T31" s="278"/>
      <c r="U31" s="278"/>
      <c r="V31" s="278"/>
      <c r="W31" s="278"/>
      <c r="X31" s="278"/>
      <c r="Y31" s="278"/>
      <c r="Z31" s="278"/>
      <c r="AA31" s="279"/>
      <c r="AB31" s="283" t="str">
        <f>+IF(SUM(F31:P31)&gt;0,SUM(F31:P31),"")</f>
        <v/>
      </c>
      <c r="AC31" s="283" t="str">
        <f t="shared" si="1"/>
        <v/>
      </c>
    </row>
    <row r="32" spans="2:31" s="16" customFormat="1" ht="30.95" customHeight="1">
      <c r="B32" s="488"/>
      <c r="C32" s="48" t="s">
        <v>67</v>
      </c>
      <c r="D32" s="237">
        <f>(販売実績表!N33)</f>
        <v>0</v>
      </c>
      <c r="E32" s="254"/>
      <c r="F32" s="277"/>
      <c r="G32" s="278"/>
      <c r="H32" s="278"/>
      <c r="I32" s="278"/>
      <c r="J32" s="278"/>
      <c r="K32" s="278"/>
      <c r="L32" s="278"/>
      <c r="M32" s="278"/>
      <c r="N32" s="278"/>
      <c r="O32" s="278"/>
      <c r="P32" s="279"/>
      <c r="Q32" s="277"/>
      <c r="R32" s="278"/>
      <c r="S32" s="278"/>
      <c r="T32" s="278"/>
      <c r="U32" s="278"/>
      <c r="V32" s="278"/>
      <c r="W32" s="278"/>
      <c r="X32" s="278"/>
      <c r="Y32" s="278"/>
      <c r="Z32" s="278"/>
      <c r="AA32" s="279"/>
      <c r="AB32" s="283" t="str">
        <f t="shared" si="0"/>
        <v/>
      </c>
      <c r="AC32" s="283" t="str">
        <f t="shared" si="1"/>
        <v/>
      </c>
    </row>
    <row r="33" spans="2:31" s="16" customFormat="1" ht="30.95" customHeight="1">
      <c r="B33" s="521"/>
      <c r="C33" s="48" t="s">
        <v>68</v>
      </c>
      <c r="D33" s="237">
        <f>(販売実績表!N34)</f>
        <v>0</v>
      </c>
      <c r="E33" s="254"/>
      <c r="F33" s="277"/>
      <c r="G33" s="278"/>
      <c r="H33" s="278"/>
      <c r="I33" s="278"/>
      <c r="J33" s="278"/>
      <c r="K33" s="278"/>
      <c r="L33" s="278"/>
      <c r="M33" s="278"/>
      <c r="N33" s="278"/>
      <c r="O33" s="278"/>
      <c r="P33" s="279"/>
      <c r="Q33" s="277"/>
      <c r="R33" s="278"/>
      <c r="S33" s="278"/>
      <c r="T33" s="278"/>
      <c r="U33" s="278"/>
      <c r="V33" s="278"/>
      <c r="W33" s="278"/>
      <c r="X33" s="278"/>
      <c r="Y33" s="278"/>
      <c r="Z33" s="278"/>
      <c r="AA33" s="279"/>
      <c r="AB33" s="283" t="str">
        <f t="shared" si="0"/>
        <v/>
      </c>
      <c r="AC33" s="283" t="str">
        <f t="shared" si="1"/>
        <v/>
      </c>
      <c r="AD33" s="20"/>
      <c r="AE33" s="21"/>
    </row>
    <row r="34" spans="2:31" ht="30.95" customHeight="1" thickBot="1">
      <c r="B34" s="530" t="s">
        <v>48</v>
      </c>
      <c r="C34" s="531"/>
      <c r="D34" s="238">
        <f>(販売実績表!N36)</f>
        <v>0</v>
      </c>
      <c r="E34" s="255"/>
      <c r="F34" s="280"/>
      <c r="G34" s="281"/>
      <c r="H34" s="281"/>
      <c r="I34" s="281"/>
      <c r="J34" s="281"/>
      <c r="K34" s="281"/>
      <c r="L34" s="281"/>
      <c r="M34" s="281"/>
      <c r="N34" s="281"/>
      <c r="O34" s="281"/>
      <c r="P34" s="282"/>
      <c r="Q34" s="280"/>
      <c r="R34" s="281"/>
      <c r="S34" s="281"/>
      <c r="T34" s="281"/>
      <c r="U34" s="281"/>
      <c r="V34" s="281"/>
      <c r="W34" s="281"/>
      <c r="X34" s="281"/>
      <c r="Y34" s="281"/>
      <c r="Z34" s="281"/>
      <c r="AA34" s="282"/>
      <c r="AB34" s="283" t="str">
        <f t="shared" si="0"/>
        <v/>
      </c>
      <c r="AC34" s="283" t="str">
        <f>+IF(SUM(Q34:AA34)&gt;0,SUM(Q34:AA34),"")</f>
        <v/>
      </c>
    </row>
    <row r="35" spans="2:31" ht="19.5" customHeight="1" thickBot="1">
      <c r="B35" s="515" t="s">
        <v>161</v>
      </c>
      <c r="C35" s="516"/>
      <c r="D35" s="239">
        <f>SUM(D7:D34)</f>
        <v>0</v>
      </c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3" t="s">
        <v>57</v>
      </c>
      <c r="AB35" s="50"/>
    </row>
    <row r="36" spans="2:31" ht="19.5" customHeight="1" thickBot="1">
      <c r="B36" s="517" t="s">
        <v>168</v>
      </c>
      <c r="C36" s="518"/>
      <c r="D36" s="240">
        <f>SUM(F36:P36)</f>
        <v>0</v>
      </c>
      <c r="E36" s="252"/>
      <c r="F36" s="243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44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44">
        <f t="shared" si="2"/>
        <v>0</v>
      </c>
      <c r="I36" s="244">
        <f t="shared" si="2"/>
        <v>0</v>
      </c>
      <c r="J36" s="244">
        <f t="shared" si="2"/>
        <v>0</v>
      </c>
      <c r="K36" s="244">
        <f t="shared" si="2"/>
        <v>0</v>
      </c>
      <c r="L36" s="244">
        <f t="shared" si="2"/>
        <v>0</v>
      </c>
      <c r="M36" s="244">
        <f t="shared" si="2"/>
        <v>0</v>
      </c>
      <c r="N36" s="244">
        <f t="shared" si="2"/>
        <v>0</v>
      </c>
      <c r="O36" s="244">
        <f t="shared" si="2"/>
        <v>0</v>
      </c>
      <c r="P36" s="245">
        <f t="shared" si="2"/>
        <v>0</v>
      </c>
      <c r="Q36" s="243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44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44">
        <f t="shared" si="3"/>
        <v>0</v>
      </c>
      <c r="T36" s="244">
        <f t="shared" si="3"/>
        <v>0</v>
      </c>
      <c r="U36" s="244">
        <f t="shared" si="3"/>
        <v>0</v>
      </c>
      <c r="V36" s="244">
        <f t="shared" si="3"/>
        <v>0</v>
      </c>
      <c r="W36" s="244">
        <f t="shared" si="3"/>
        <v>0</v>
      </c>
      <c r="X36" s="244">
        <f t="shared" si="3"/>
        <v>0</v>
      </c>
      <c r="Y36" s="244">
        <f t="shared" si="3"/>
        <v>0</v>
      </c>
      <c r="Z36" s="244">
        <f t="shared" si="3"/>
        <v>0</v>
      </c>
      <c r="AA36" s="245">
        <f t="shared" si="3"/>
        <v>0</v>
      </c>
    </row>
    <row r="37" spans="2:31" ht="19.5" customHeight="1">
      <c r="B37" s="519" t="s">
        <v>162</v>
      </c>
      <c r="C37" s="480"/>
      <c r="D37" s="240">
        <f>SUM(Q36:AA36)</f>
        <v>0</v>
      </c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224"/>
      <c r="X37" s="224"/>
      <c r="Y37" s="224"/>
      <c r="Z37" s="224"/>
      <c r="AA37" s="224"/>
    </row>
    <row r="38" spans="2:31" ht="19.5" customHeight="1">
      <c r="B38" s="510" t="s">
        <v>163</v>
      </c>
      <c r="C38" s="497"/>
      <c r="D38" s="240">
        <f>D36+D37</f>
        <v>0</v>
      </c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224"/>
      <c r="X38" s="224"/>
      <c r="Y38" s="224"/>
      <c r="Z38" s="224"/>
      <c r="AA38" s="224"/>
    </row>
    <row r="39" spans="2:31" ht="19.5" customHeight="1">
      <c r="B39" s="510" t="s">
        <v>164</v>
      </c>
      <c r="C39" s="497"/>
      <c r="D39" s="241" t="e">
        <f>(D38/D35)*100</f>
        <v>#DIV/0!</v>
      </c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224"/>
      <c r="X39" s="224"/>
      <c r="Y39" s="224"/>
      <c r="Z39" s="224"/>
      <c r="AA39" s="224"/>
    </row>
    <row r="40" spans="2:31" ht="19.5" customHeight="1" thickBot="1">
      <c r="B40" s="511" t="s">
        <v>165</v>
      </c>
      <c r="C40" s="512"/>
      <c r="D40" s="249" t="e">
        <f>(D37/D35)*100</f>
        <v>#DIV/0!</v>
      </c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224"/>
      <c r="X40" s="224"/>
      <c r="Y40" s="224"/>
      <c r="Z40" s="224"/>
      <c r="AA40" s="224"/>
    </row>
    <row r="42" spans="2:31">
      <c r="O42" s="76"/>
    </row>
    <row r="43" spans="2:31">
      <c r="C43" s="10"/>
      <c r="D43" s="6"/>
      <c r="E43" s="6"/>
      <c r="F43" s="6"/>
    </row>
    <row r="44" spans="2:31">
      <c r="D44" s="24"/>
      <c r="E44" s="6"/>
      <c r="F44" s="23"/>
    </row>
    <row r="45" spans="2:31">
      <c r="C45" s="25"/>
      <c r="D45" s="26"/>
      <c r="E45" s="6"/>
      <c r="F45" s="23"/>
    </row>
    <row r="46" spans="2:31">
      <c r="C46" s="22"/>
      <c r="D46" s="24"/>
      <c r="E46" s="6"/>
      <c r="F46" s="23"/>
    </row>
    <row r="47" spans="2:31">
      <c r="C47" s="22"/>
      <c r="D47" s="24"/>
      <c r="E47" s="6"/>
      <c r="F47" s="23"/>
    </row>
    <row r="48" spans="2:31">
      <c r="C48" s="22"/>
      <c r="D48" s="24"/>
      <c r="E48" s="6"/>
      <c r="F48" s="23"/>
    </row>
    <row r="49" spans="3:6">
      <c r="C49" s="22"/>
      <c r="D49" s="26"/>
      <c r="E49" s="6"/>
      <c r="F49" s="23"/>
    </row>
    <row r="50" spans="3:6">
      <c r="C50" s="22"/>
      <c r="D50" s="24"/>
      <c r="E50" s="6"/>
      <c r="F50" s="23"/>
    </row>
    <row r="51" spans="3:6">
      <c r="C51" s="22"/>
      <c r="D51" s="26"/>
      <c r="E51" s="6"/>
      <c r="F51" s="23"/>
    </row>
    <row r="52" spans="3:6">
      <c r="C52" s="22"/>
      <c r="D52" s="24"/>
      <c r="E52" s="6"/>
      <c r="F52" s="23"/>
    </row>
    <row r="53" spans="3:6">
      <c r="C53" s="22"/>
      <c r="D53" s="24"/>
      <c r="E53" s="6"/>
      <c r="F53" s="23"/>
    </row>
    <row r="54" spans="3:6">
      <c r="C54" s="22"/>
      <c r="D54" s="26"/>
      <c r="E54" s="6"/>
      <c r="F54" s="23"/>
    </row>
    <row r="55" spans="3:6">
      <c r="C55" s="22"/>
      <c r="D55" s="26"/>
      <c r="E55" s="6"/>
      <c r="F55" s="23"/>
    </row>
    <row r="56" spans="3:6">
      <c r="C56" s="22"/>
      <c r="D56" s="24"/>
      <c r="E56" s="6"/>
      <c r="F56" s="23"/>
    </row>
    <row r="57" spans="3:6">
      <c r="C57" s="22"/>
      <c r="D57" s="24"/>
      <c r="E57" s="6"/>
      <c r="F57" s="23"/>
    </row>
    <row r="58" spans="3:6">
      <c r="C58" s="22"/>
      <c r="D58" s="24"/>
      <c r="E58" s="6"/>
      <c r="F58" s="23"/>
    </row>
    <row r="59" spans="3:6">
      <c r="C59" s="22"/>
      <c r="D59" s="26"/>
      <c r="E59" s="6"/>
      <c r="F59" s="23"/>
    </row>
    <row r="60" spans="3:6">
      <c r="C60" s="22"/>
      <c r="D60" s="24"/>
      <c r="E60" s="6"/>
      <c r="F60" s="23"/>
    </row>
    <row r="61" spans="3:6">
      <c r="C61" s="22"/>
      <c r="D61" s="24"/>
      <c r="E61" s="6"/>
      <c r="F61" s="23"/>
    </row>
    <row r="62" spans="3:6">
      <c r="C62" s="22"/>
      <c r="D62" s="26"/>
      <c r="E62" s="6"/>
      <c r="F62" s="23"/>
    </row>
    <row r="63" spans="3:6">
      <c r="C63" s="22"/>
      <c r="D63" s="26"/>
      <c r="E63" s="6"/>
      <c r="F63" s="23"/>
    </row>
    <row r="64" spans="3:6">
      <c r="C64" s="22"/>
      <c r="D64" s="26"/>
      <c r="E64" s="6"/>
      <c r="F64" s="23"/>
    </row>
    <row r="65" spans="3:6">
      <c r="C65" s="22"/>
      <c r="D65" s="27"/>
      <c r="E65" s="6"/>
      <c r="F65" s="23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B9:B12"/>
    <mergeCell ref="B14:B16"/>
    <mergeCell ref="B23:B26"/>
    <mergeCell ref="D3:E3"/>
    <mergeCell ref="B7:C7"/>
    <mergeCell ref="B8:C8"/>
    <mergeCell ref="B13:C13"/>
    <mergeCell ref="B19:C19"/>
    <mergeCell ref="B30:B33"/>
    <mergeCell ref="B17:B18"/>
    <mergeCell ref="B21:B22"/>
    <mergeCell ref="B28:C28"/>
    <mergeCell ref="B27:C27"/>
    <mergeCell ref="B20:C20"/>
    <mergeCell ref="B29:C29"/>
    <mergeCell ref="W2:AA2"/>
    <mergeCell ref="Q4:AA4"/>
    <mergeCell ref="F5:H5"/>
    <mergeCell ref="I5:J5"/>
    <mergeCell ref="N5:O5"/>
    <mergeCell ref="Q5:S5"/>
    <mergeCell ref="T5:U5"/>
    <mergeCell ref="Y5:Z5"/>
    <mergeCell ref="K5:L5"/>
    <mergeCell ref="V5:W5"/>
    <mergeCell ref="F4:P4"/>
  </mergeCells>
  <phoneticPr fontId="4"/>
  <dataValidations count="1">
    <dataValidation allowBlank="1" showInputMessage="1" showErrorMessage="1" promptTitle="禁止" prompt="入力できません" sqref="AB7:AC34 D4 D7:D40 F36:AA36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K15" sqref="K15"/>
    </sheetView>
  </sheetViews>
  <sheetFormatPr defaultRowHeight="13.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>
      <c r="C1" s="3" t="s">
        <v>51</v>
      </c>
      <c r="L1" s="82" t="str">
        <f>IF(販売実績表!$M$2="","",販売実績表!$M$2)</f>
        <v/>
      </c>
      <c r="Q1" s="81"/>
    </row>
    <row r="2" spans="2:29" ht="18" customHeight="1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471" t="s">
        <v>215</v>
      </c>
      <c r="X2" s="472"/>
      <c r="Y2" s="472"/>
      <c r="Z2" s="472"/>
      <c r="AA2" s="473"/>
    </row>
    <row r="3" spans="2:29" ht="18" customHeight="1" thickBot="1">
      <c r="C3" s="49" t="s">
        <v>174</v>
      </c>
      <c r="D3" s="522" t="s">
        <v>85</v>
      </c>
      <c r="E3" s="523"/>
      <c r="F3" s="9"/>
      <c r="G3" s="212" t="s">
        <v>202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6"/>
      <c r="U3" s="6"/>
      <c r="V3" s="6"/>
      <c r="W3" s="10"/>
      <c r="X3" s="10"/>
      <c r="Y3" s="10"/>
      <c r="Z3" s="10"/>
    </row>
    <row r="4" spans="2:29" ht="18" customHeight="1">
      <c r="C4" s="276" t="str">
        <f>販売実績表!J2</f>
        <v>2023年度</v>
      </c>
      <c r="D4" s="121" t="str">
        <f>IF(販売実績表!$O$37=0,"",販売実績表!$O$37)</f>
        <v/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2:29" s="16" customFormat="1" ht="25.5" customHeight="1">
      <c r="C5" s="11"/>
      <c r="D5" s="12"/>
      <c r="E5" s="12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2:29" ht="128.25" customHeight="1">
      <c r="B6" s="17" t="s">
        <v>53</v>
      </c>
      <c r="C6" s="1"/>
      <c r="D6" s="256" t="s">
        <v>166</v>
      </c>
      <c r="E6" s="246" t="s">
        <v>167</v>
      </c>
      <c r="F6" s="226" t="s">
        <v>107</v>
      </c>
      <c r="G6" s="227" t="s">
        <v>109</v>
      </c>
      <c r="H6" s="228" t="s">
        <v>105</v>
      </c>
      <c r="I6" s="229" t="s">
        <v>115</v>
      </c>
      <c r="J6" s="229" t="s">
        <v>197</v>
      </c>
      <c r="K6" s="229" t="s">
        <v>116</v>
      </c>
      <c r="L6" s="229" t="s">
        <v>117</v>
      </c>
      <c r="M6" s="192" t="s">
        <v>118</v>
      </c>
      <c r="N6" s="230" t="s">
        <v>209</v>
      </c>
      <c r="O6" s="227" t="s">
        <v>119</v>
      </c>
      <c r="P6" s="231" t="s">
        <v>12</v>
      </c>
      <c r="Q6" s="226" t="s">
        <v>107</v>
      </c>
      <c r="R6" s="227" t="s">
        <v>109</v>
      </c>
      <c r="S6" s="227" t="s">
        <v>105</v>
      </c>
      <c r="T6" s="227" t="s">
        <v>115</v>
      </c>
      <c r="U6" s="227" t="s">
        <v>197</v>
      </c>
      <c r="V6" s="235" t="s">
        <v>116</v>
      </c>
      <c r="W6" s="227" t="s">
        <v>117</v>
      </c>
      <c r="X6" s="192" t="s">
        <v>118</v>
      </c>
      <c r="Y6" s="227" t="s">
        <v>209</v>
      </c>
      <c r="Z6" s="227" t="s">
        <v>119</v>
      </c>
      <c r="AA6" s="236" t="s">
        <v>12</v>
      </c>
      <c r="AB6" s="248" t="s">
        <v>203</v>
      </c>
      <c r="AC6" s="247" t="s">
        <v>133</v>
      </c>
    </row>
    <row r="7" spans="2:29" s="16" customFormat="1" ht="30.95" customHeight="1">
      <c r="B7" s="504" t="s">
        <v>43</v>
      </c>
      <c r="C7" s="505"/>
      <c r="D7" s="237">
        <f>(販売実績表!O5)</f>
        <v>0</v>
      </c>
      <c r="E7" s="254"/>
      <c r="F7" s="277"/>
      <c r="G7" s="278"/>
      <c r="H7" s="278"/>
      <c r="I7" s="278"/>
      <c r="J7" s="278"/>
      <c r="K7" s="278"/>
      <c r="L7" s="278"/>
      <c r="M7" s="278"/>
      <c r="N7" s="278"/>
      <c r="O7" s="278"/>
      <c r="P7" s="279"/>
      <c r="Q7" s="277"/>
      <c r="R7" s="278"/>
      <c r="S7" s="278"/>
      <c r="T7" s="278"/>
      <c r="U7" s="278"/>
      <c r="V7" s="278"/>
      <c r="W7" s="278"/>
      <c r="X7" s="278"/>
      <c r="Y7" s="278"/>
      <c r="Z7" s="278"/>
      <c r="AA7" s="279"/>
      <c r="AB7" s="283" t="str">
        <f>+IF(SUM(F7:P7)&gt;0,SUM(F7:P7),"")</f>
        <v/>
      </c>
      <c r="AC7" s="283" t="str">
        <f>+IF(SUM(Q7:AA7)&gt;0,SUM(Q7:AA7),"")</f>
        <v/>
      </c>
    </row>
    <row r="8" spans="2:29" s="16" customFormat="1" ht="30.95" customHeight="1">
      <c r="B8" s="504" t="s">
        <v>44</v>
      </c>
      <c r="C8" s="505"/>
      <c r="D8" s="237">
        <f>(販売実績表!O6)</f>
        <v>0</v>
      </c>
      <c r="E8" s="254"/>
      <c r="F8" s="277"/>
      <c r="G8" s="278"/>
      <c r="H8" s="278"/>
      <c r="I8" s="278"/>
      <c r="J8" s="278"/>
      <c r="K8" s="278"/>
      <c r="L8" s="278"/>
      <c r="M8" s="278"/>
      <c r="N8" s="278"/>
      <c r="O8" s="278"/>
      <c r="P8" s="279"/>
      <c r="Q8" s="277"/>
      <c r="R8" s="278"/>
      <c r="S8" s="278"/>
      <c r="T8" s="278"/>
      <c r="U8" s="278"/>
      <c r="V8" s="278"/>
      <c r="W8" s="278"/>
      <c r="X8" s="278"/>
      <c r="Y8" s="278"/>
      <c r="Z8" s="278"/>
      <c r="AA8" s="279"/>
      <c r="AB8" s="283" t="str">
        <f t="shared" ref="AB8:AB34" si="0">+IF(SUM(F8:P8)&gt;0,SUM(F8:P8),"")</f>
        <v/>
      </c>
      <c r="AC8" s="283" t="str">
        <f t="shared" ref="AC8:AC33" si="1">+IF(SUM(Q8:AA8)&gt;0,SUM(Q8:AA8),"")</f>
        <v/>
      </c>
    </row>
    <row r="9" spans="2:29" s="16" customFormat="1" ht="30.95" customHeight="1">
      <c r="B9" s="487" t="s">
        <v>158</v>
      </c>
      <c r="C9" s="132" t="s">
        <v>45</v>
      </c>
      <c r="D9" s="237">
        <f>(販売実績表!O7)</f>
        <v>0</v>
      </c>
      <c r="E9" s="254"/>
      <c r="F9" s="277"/>
      <c r="G9" s="278"/>
      <c r="H9" s="278"/>
      <c r="I9" s="278"/>
      <c r="J9" s="278"/>
      <c r="K9" s="278"/>
      <c r="L9" s="278"/>
      <c r="M9" s="278"/>
      <c r="N9" s="278"/>
      <c r="O9" s="278"/>
      <c r="P9" s="279"/>
      <c r="Q9" s="277"/>
      <c r="R9" s="278"/>
      <c r="S9" s="278"/>
      <c r="T9" s="278"/>
      <c r="U9" s="278"/>
      <c r="V9" s="278"/>
      <c r="W9" s="278"/>
      <c r="X9" s="278"/>
      <c r="Y9" s="278"/>
      <c r="Z9" s="278"/>
      <c r="AA9" s="279"/>
      <c r="AB9" s="283" t="str">
        <f t="shared" si="0"/>
        <v/>
      </c>
      <c r="AC9" s="283" t="str">
        <f t="shared" si="1"/>
        <v/>
      </c>
    </row>
    <row r="10" spans="2:29" s="16" customFormat="1" ht="30.95" customHeight="1">
      <c r="B10" s="520"/>
      <c r="C10" s="48" t="s">
        <v>46</v>
      </c>
      <c r="D10" s="237">
        <f>(販売実績表!O8)</f>
        <v>0</v>
      </c>
      <c r="E10" s="254"/>
      <c r="F10" s="277"/>
      <c r="G10" s="278"/>
      <c r="H10" s="278"/>
      <c r="I10" s="278"/>
      <c r="J10" s="278"/>
      <c r="K10" s="278"/>
      <c r="L10" s="278"/>
      <c r="M10" s="278"/>
      <c r="N10" s="278"/>
      <c r="O10" s="278"/>
      <c r="P10" s="279"/>
      <c r="Q10" s="277"/>
      <c r="R10" s="278"/>
      <c r="S10" s="278"/>
      <c r="T10" s="278"/>
      <c r="U10" s="278"/>
      <c r="V10" s="278"/>
      <c r="W10" s="278"/>
      <c r="X10" s="278"/>
      <c r="Y10" s="278"/>
      <c r="Z10" s="278"/>
      <c r="AA10" s="279"/>
      <c r="AB10" s="283" t="str">
        <f t="shared" si="0"/>
        <v/>
      </c>
      <c r="AC10" s="283" t="str">
        <f t="shared" si="1"/>
        <v/>
      </c>
    </row>
    <row r="11" spans="2:29" s="16" customFormat="1" ht="30.95" customHeight="1">
      <c r="B11" s="520"/>
      <c r="C11" s="131" t="s">
        <v>142</v>
      </c>
      <c r="D11" s="237">
        <f>(販売実績表!O9)</f>
        <v>0</v>
      </c>
      <c r="E11" s="254"/>
      <c r="F11" s="277"/>
      <c r="G11" s="278"/>
      <c r="H11" s="278"/>
      <c r="I11" s="278"/>
      <c r="J11" s="278"/>
      <c r="K11" s="278"/>
      <c r="L11" s="278"/>
      <c r="M11" s="278"/>
      <c r="N11" s="278"/>
      <c r="O11" s="278"/>
      <c r="P11" s="279"/>
      <c r="Q11" s="277"/>
      <c r="R11" s="278"/>
      <c r="S11" s="278"/>
      <c r="T11" s="278"/>
      <c r="U11" s="278"/>
      <c r="V11" s="278"/>
      <c r="W11" s="278"/>
      <c r="X11" s="278"/>
      <c r="Y11" s="278"/>
      <c r="Z11" s="278"/>
      <c r="AA11" s="279"/>
      <c r="AB11" s="283" t="str">
        <f>+IF(SUM(F11:P11)&gt;0,SUM(F11:P11),"")</f>
        <v/>
      </c>
      <c r="AC11" s="283" t="str">
        <f>+IF(SUM(Q11:AA11)&gt;0,SUM(Q11:AA11),"")</f>
        <v/>
      </c>
    </row>
    <row r="12" spans="2:29" s="16" customFormat="1" ht="30.95" customHeight="1">
      <c r="B12" s="521"/>
      <c r="C12" s="130" t="s">
        <v>146</v>
      </c>
      <c r="D12" s="237">
        <f>(販売実績表!O10)</f>
        <v>0</v>
      </c>
      <c r="E12" s="254"/>
      <c r="F12" s="277"/>
      <c r="G12" s="278"/>
      <c r="H12" s="278"/>
      <c r="I12" s="278"/>
      <c r="J12" s="278"/>
      <c r="K12" s="278"/>
      <c r="L12" s="278"/>
      <c r="M12" s="278"/>
      <c r="N12" s="278"/>
      <c r="O12" s="278"/>
      <c r="P12" s="279"/>
      <c r="Q12" s="277"/>
      <c r="R12" s="278"/>
      <c r="S12" s="278"/>
      <c r="T12" s="278"/>
      <c r="U12" s="278"/>
      <c r="V12" s="278"/>
      <c r="W12" s="278"/>
      <c r="X12" s="278"/>
      <c r="Y12" s="278"/>
      <c r="Z12" s="278"/>
      <c r="AA12" s="279"/>
      <c r="AB12" s="283" t="str">
        <f>+IF(SUM(F12:P12)&gt;0,SUM(F12:P12),"")</f>
        <v/>
      </c>
      <c r="AC12" s="283" t="str">
        <f>+IF(SUM(Q12:AA12)&gt;0,SUM(Q12:AA12),"")</f>
        <v/>
      </c>
    </row>
    <row r="13" spans="2:29" s="16" customFormat="1" ht="30.95" customHeight="1">
      <c r="B13" s="506" t="s">
        <v>47</v>
      </c>
      <c r="C13" s="507"/>
      <c r="D13" s="237">
        <f>(販売実績表!O11)</f>
        <v>0</v>
      </c>
      <c r="E13" s="254"/>
      <c r="F13" s="277"/>
      <c r="G13" s="278"/>
      <c r="H13" s="278"/>
      <c r="I13" s="278"/>
      <c r="J13" s="278"/>
      <c r="K13" s="278"/>
      <c r="L13" s="278"/>
      <c r="M13" s="278"/>
      <c r="N13" s="278"/>
      <c r="O13" s="278"/>
      <c r="P13" s="279"/>
      <c r="Q13" s="277"/>
      <c r="R13" s="278"/>
      <c r="S13" s="278"/>
      <c r="T13" s="278"/>
      <c r="U13" s="278"/>
      <c r="V13" s="278"/>
      <c r="W13" s="278"/>
      <c r="X13" s="278"/>
      <c r="Y13" s="278"/>
      <c r="Z13" s="278"/>
      <c r="AA13" s="279"/>
      <c r="AB13" s="283" t="str">
        <f t="shared" si="0"/>
        <v/>
      </c>
      <c r="AC13" s="283" t="str">
        <f t="shared" si="1"/>
        <v/>
      </c>
    </row>
    <row r="14" spans="2:29" s="16" customFormat="1" ht="30.95" customHeight="1">
      <c r="B14" s="499" t="s">
        <v>157</v>
      </c>
      <c r="C14" s="133" t="s">
        <v>21</v>
      </c>
      <c r="D14" s="237">
        <f>(販売実績表!O12)</f>
        <v>0</v>
      </c>
      <c r="E14" s="254"/>
      <c r="F14" s="277"/>
      <c r="G14" s="278"/>
      <c r="H14" s="278"/>
      <c r="I14" s="278"/>
      <c r="J14" s="278"/>
      <c r="K14" s="278"/>
      <c r="L14" s="278"/>
      <c r="M14" s="278"/>
      <c r="N14" s="278"/>
      <c r="O14" s="278"/>
      <c r="P14" s="279"/>
      <c r="Q14" s="277"/>
      <c r="R14" s="278"/>
      <c r="S14" s="278"/>
      <c r="T14" s="278"/>
      <c r="U14" s="278"/>
      <c r="V14" s="278"/>
      <c r="W14" s="278"/>
      <c r="X14" s="278"/>
      <c r="Y14" s="278"/>
      <c r="Z14" s="278"/>
      <c r="AA14" s="279"/>
      <c r="AB14" s="283" t="str">
        <f t="shared" si="0"/>
        <v/>
      </c>
      <c r="AC14" s="283" t="str">
        <f t="shared" si="1"/>
        <v/>
      </c>
    </row>
    <row r="15" spans="2:29" s="16" customFormat="1" ht="30.95" customHeight="1">
      <c r="B15" s="500"/>
      <c r="C15" s="134" t="s">
        <v>23</v>
      </c>
      <c r="D15" s="237">
        <f>(販売実績表!O13)</f>
        <v>0</v>
      </c>
      <c r="E15" s="254"/>
      <c r="F15" s="277"/>
      <c r="G15" s="278"/>
      <c r="H15" s="278"/>
      <c r="I15" s="278"/>
      <c r="J15" s="278"/>
      <c r="K15" s="278"/>
      <c r="L15" s="278"/>
      <c r="M15" s="278"/>
      <c r="N15" s="278"/>
      <c r="O15" s="278"/>
      <c r="P15" s="279"/>
      <c r="Q15" s="277"/>
      <c r="R15" s="278"/>
      <c r="S15" s="278"/>
      <c r="T15" s="278"/>
      <c r="U15" s="278"/>
      <c r="V15" s="278"/>
      <c r="W15" s="278"/>
      <c r="X15" s="278"/>
      <c r="Y15" s="278"/>
      <c r="Z15" s="278"/>
      <c r="AA15" s="279"/>
      <c r="AB15" s="283" t="str">
        <f t="shared" si="0"/>
        <v/>
      </c>
      <c r="AC15" s="283" t="str">
        <f t="shared" si="1"/>
        <v/>
      </c>
    </row>
    <row r="16" spans="2:29" s="16" customFormat="1" ht="30.95" customHeight="1">
      <c r="B16" s="501"/>
      <c r="C16" s="135" t="s">
        <v>147</v>
      </c>
      <c r="D16" s="237">
        <f>(販売実績表!O14)</f>
        <v>0</v>
      </c>
      <c r="E16" s="254"/>
      <c r="F16" s="277"/>
      <c r="G16" s="278"/>
      <c r="H16" s="278"/>
      <c r="I16" s="278"/>
      <c r="J16" s="278"/>
      <c r="K16" s="278"/>
      <c r="L16" s="278"/>
      <c r="M16" s="278"/>
      <c r="N16" s="278"/>
      <c r="O16" s="278"/>
      <c r="P16" s="279"/>
      <c r="Q16" s="277"/>
      <c r="R16" s="278"/>
      <c r="S16" s="278"/>
      <c r="T16" s="278"/>
      <c r="U16" s="278"/>
      <c r="V16" s="278"/>
      <c r="W16" s="278"/>
      <c r="X16" s="278"/>
      <c r="Y16" s="278"/>
      <c r="Z16" s="278"/>
      <c r="AA16" s="279"/>
      <c r="AB16" s="283" t="str">
        <f t="shared" si="0"/>
        <v/>
      </c>
      <c r="AC16" s="283" t="str">
        <f t="shared" si="1"/>
        <v/>
      </c>
    </row>
    <row r="17" spans="2:31" s="16" customFormat="1" ht="30.95" customHeight="1">
      <c r="B17" s="487" t="s">
        <v>25</v>
      </c>
      <c r="C17" s="136" t="s">
        <v>60</v>
      </c>
      <c r="D17" s="237">
        <f>(販売実績表!O15)</f>
        <v>0</v>
      </c>
      <c r="E17" s="254"/>
      <c r="F17" s="277"/>
      <c r="G17" s="278"/>
      <c r="H17" s="278"/>
      <c r="I17" s="278"/>
      <c r="J17" s="278"/>
      <c r="K17" s="278"/>
      <c r="L17" s="278"/>
      <c r="M17" s="278"/>
      <c r="N17" s="278"/>
      <c r="O17" s="278"/>
      <c r="P17" s="279"/>
      <c r="Q17" s="277"/>
      <c r="R17" s="278"/>
      <c r="S17" s="278"/>
      <c r="T17" s="278"/>
      <c r="U17" s="278"/>
      <c r="V17" s="278"/>
      <c r="W17" s="278"/>
      <c r="X17" s="278"/>
      <c r="Y17" s="278"/>
      <c r="Z17" s="278"/>
      <c r="AA17" s="279"/>
      <c r="AB17" s="283" t="str">
        <f t="shared" si="0"/>
        <v/>
      </c>
      <c r="AC17" s="283" t="str">
        <f t="shared" si="1"/>
        <v/>
      </c>
    </row>
    <row r="18" spans="2:31" s="16" customFormat="1" ht="30.95" customHeight="1">
      <c r="B18" s="521"/>
      <c r="C18" s="140" t="s">
        <v>149</v>
      </c>
      <c r="D18" s="237">
        <f>(販売実績表!O16)</f>
        <v>0</v>
      </c>
      <c r="E18" s="254"/>
      <c r="F18" s="277"/>
      <c r="G18" s="278"/>
      <c r="H18" s="278"/>
      <c r="I18" s="278"/>
      <c r="J18" s="278"/>
      <c r="K18" s="278"/>
      <c r="L18" s="278"/>
      <c r="M18" s="278"/>
      <c r="N18" s="278"/>
      <c r="O18" s="278"/>
      <c r="P18" s="279"/>
      <c r="Q18" s="277"/>
      <c r="R18" s="278"/>
      <c r="S18" s="278"/>
      <c r="T18" s="278"/>
      <c r="U18" s="278"/>
      <c r="V18" s="278"/>
      <c r="W18" s="278"/>
      <c r="X18" s="278"/>
      <c r="Y18" s="278"/>
      <c r="Z18" s="278"/>
      <c r="AA18" s="279"/>
      <c r="AB18" s="283" t="str">
        <f t="shared" si="0"/>
        <v/>
      </c>
      <c r="AC18" s="283" t="str">
        <f t="shared" si="1"/>
        <v/>
      </c>
    </row>
    <row r="19" spans="2:31" s="16" customFormat="1" ht="30.95" customHeight="1">
      <c r="B19" s="508" t="s">
        <v>26</v>
      </c>
      <c r="C19" s="509"/>
      <c r="D19" s="237">
        <f>(販売実績表!O17)</f>
        <v>0</v>
      </c>
      <c r="E19" s="254"/>
      <c r="F19" s="277"/>
      <c r="G19" s="278"/>
      <c r="H19" s="278"/>
      <c r="I19" s="278"/>
      <c r="J19" s="278"/>
      <c r="K19" s="278"/>
      <c r="L19" s="278"/>
      <c r="M19" s="278"/>
      <c r="N19" s="278"/>
      <c r="O19" s="278"/>
      <c r="P19" s="279"/>
      <c r="Q19" s="277"/>
      <c r="R19" s="278"/>
      <c r="S19" s="278"/>
      <c r="T19" s="278"/>
      <c r="U19" s="278"/>
      <c r="V19" s="278"/>
      <c r="W19" s="278"/>
      <c r="X19" s="278"/>
      <c r="Y19" s="278"/>
      <c r="Z19" s="278"/>
      <c r="AA19" s="279"/>
      <c r="AB19" s="283" t="str">
        <f t="shared" si="0"/>
        <v/>
      </c>
      <c r="AC19" s="283" t="str">
        <f t="shared" si="1"/>
        <v/>
      </c>
    </row>
    <row r="20" spans="2:31" s="16" customFormat="1" ht="33" customHeight="1">
      <c r="B20" s="494" t="s">
        <v>159</v>
      </c>
      <c r="C20" s="495"/>
      <c r="D20" s="237">
        <f>(販売実績表!O18)</f>
        <v>0</v>
      </c>
      <c r="E20" s="254"/>
      <c r="F20" s="277"/>
      <c r="G20" s="278"/>
      <c r="H20" s="278"/>
      <c r="I20" s="278"/>
      <c r="J20" s="278"/>
      <c r="K20" s="278"/>
      <c r="L20" s="278"/>
      <c r="M20" s="278"/>
      <c r="N20" s="278"/>
      <c r="O20" s="278"/>
      <c r="P20" s="279"/>
      <c r="Q20" s="277"/>
      <c r="R20" s="278"/>
      <c r="S20" s="278"/>
      <c r="T20" s="278"/>
      <c r="U20" s="278"/>
      <c r="V20" s="278"/>
      <c r="W20" s="278"/>
      <c r="X20" s="278"/>
      <c r="Y20" s="278"/>
      <c r="Z20" s="278"/>
      <c r="AA20" s="279"/>
      <c r="AB20" s="283" t="str">
        <f t="shared" si="0"/>
        <v/>
      </c>
      <c r="AC20" s="283" t="str">
        <f t="shared" si="1"/>
        <v/>
      </c>
    </row>
    <row r="21" spans="2:31" s="16" customFormat="1" ht="30.95" customHeight="1">
      <c r="B21" s="487" t="s">
        <v>29</v>
      </c>
      <c r="C21" s="128" t="s">
        <v>64</v>
      </c>
      <c r="D21" s="237">
        <f>(販売実績表!O19)</f>
        <v>0</v>
      </c>
      <c r="E21" s="254"/>
      <c r="F21" s="277"/>
      <c r="G21" s="278"/>
      <c r="H21" s="278"/>
      <c r="I21" s="278"/>
      <c r="J21" s="278"/>
      <c r="K21" s="278"/>
      <c r="L21" s="278"/>
      <c r="M21" s="278"/>
      <c r="N21" s="278"/>
      <c r="O21" s="278"/>
      <c r="P21" s="279"/>
      <c r="Q21" s="277"/>
      <c r="R21" s="278"/>
      <c r="S21" s="278"/>
      <c r="T21" s="278"/>
      <c r="U21" s="278"/>
      <c r="V21" s="278"/>
      <c r="W21" s="278"/>
      <c r="X21" s="278"/>
      <c r="Y21" s="278"/>
      <c r="Z21" s="278"/>
      <c r="AA21" s="279"/>
      <c r="AB21" s="283" t="str">
        <f>+IF(SUM(F21:P21)&gt;0,SUM(F21:P21),"")</f>
        <v/>
      </c>
      <c r="AC21" s="283" t="str">
        <f t="shared" si="1"/>
        <v/>
      </c>
    </row>
    <row r="22" spans="2:31" s="16" customFormat="1" ht="30.95" customHeight="1">
      <c r="B22" s="521"/>
      <c r="C22" s="47" t="s">
        <v>151</v>
      </c>
      <c r="D22" s="237">
        <f>(販売実績表!O20)</f>
        <v>0</v>
      </c>
      <c r="E22" s="254"/>
      <c r="F22" s="277"/>
      <c r="G22" s="278"/>
      <c r="H22" s="278"/>
      <c r="I22" s="278"/>
      <c r="J22" s="278"/>
      <c r="K22" s="278"/>
      <c r="L22" s="278"/>
      <c r="M22" s="278"/>
      <c r="N22" s="278"/>
      <c r="O22" s="278"/>
      <c r="P22" s="279"/>
      <c r="Q22" s="277"/>
      <c r="R22" s="278"/>
      <c r="S22" s="278"/>
      <c r="T22" s="278"/>
      <c r="U22" s="278"/>
      <c r="V22" s="278"/>
      <c r="W22" s="278"/>
      <c r="X22" s="278"/>
      <c r="Y22" s="278"/>
      <c r="Z22" s="278"/>
      <c r="AA22" s="279"/>
      <c r="AB22" s="283" t="str">
        <f t="shared" si="0"/>
        <v/>
      </c>
      <c r="AC22" s="283" t="str">
        <f>+IF(SUM(Q22:AA22)&gt;0,SUM(Q22:AA22),"")</f>
        <v/>
      </c>
    </row>
    <row r="23" spans="2:31" s="16" customFormat="1" ht="30.95" customHeight="1">
      <c r="B23" s="487" t="s">
        <v>56</v>
      </c>
      <c r="C23" s="134" t="s">
        <v>130</v>
      </c>
      <c r="D23" s="237">
        <f>(販売実績表!O21)</f>
        <v>0</v>
      </c>
      <c r="E23" s="254"/>
      <c r="F23" s="277"/>
      <c r="G23" s="278"/>
      <c r="H23" s="278"/>
      <c r="I23" s="278"/>
      <c r="J23" s="278"/>
      <c r="K23" s="278"/>
      <c r="L23" s="278"/>
      <c r="M23" s="278"/>
      <c r="N23" s="278"/>
      <c r="O23" s="278"/>
      <c r="P23" s="279"/>
      <c r="Q23" s="277"/>
      <c r="R23" s="278"/>
      <c r="S23" s="278"/>
      <c r="T23" s="278"/>
      <c r="U23" s="278"/>
      <c r="V23" s="278"/>
      <c r="W23" s="278"/>
      <c r="X23" s="278"/>
      <c r="Y23" s="278"/>
      <c r="Z23" s="278"/>
      <c r="AA23" s="279"/>
      <c r="AB23" s="283" t="str">
        <f t="shared" si="0"/>
        <v/>
      </c>
      <c r="AC23" s="283" t="str">
        <f t="shared" si="1"/>
        <v/>
      </c>
    </row>
    <row r="24" spans="2:31" s="16" customFormat="1" ht="30.95" customHeight="1">
      <c r="B24" s="520"/>
      <c r="C24" s="134" t="s">
        <v>31</v>
      </c>
      <c r="D24" s="237">
        <f>(販売実績表!O22)</f>
        <v>0</v>
      </c>
      <c r="E24" s="254"/>
      <c r="F24" s="277"/>
      <c r="G24" s="278"/>
      <c r="H24" s="278"/>
      <c r="I24" s="278"/>
      <c r="J24" s="278"/>
      <c r="K24" s="278"/>
      <c r="L24" s="278"/>
      <c r="M24" s="278"/>
      <c r="N24" s="278"/>
      <c r="O24" s="278"/>
      <c r="P24" s="279"/>
      <c r="Q24" s="277"/>
      <c r="R24" s="278"/>
      <c r="S24" s="278"/>
      <c r="T24" s="278"/>
      <c r="U24" s="278"/>
      <c r="V24" s="278"/>
      <c r="W24" s="278"/>
      <c r="X24" s="278"/>
      <c r="Y24" s="278"/>
      <c r="Z24" s="278"/>
      <c r="AA24" s="279"/>
      <c r="AB24" s="283" t="str">
        <f t="shared" si="0"/>
        <v/>
      </c>
      <c r="AC24" s="283" t="str">
        <f t="shared" si="1"/>
        <v/>
      </c>
    </row>
    <row r="25" spans="2:31" s="16" customFormat="1" ht="30.95" customHeight="1">
      <c r="B25" s="520"/>
      <c r="C25" s="145" t="s">
        <v>155</v>
      </c>
      <c r="D25" s="237">
        <f>(販売実績表!O23)</f>
        <v>0</v>
      </c>
      <c r="E25" s="254"/>
      <c r="F25" s="277"/>
      <c r="G25" s="278"/>
      <c r="H25" s="278"/>
      <c r="I25" s="278"/>
      <c r="J25" s="278"/>
      <c r="K25" s="278"/>
      <c r="L25" s="278"/>
      <c r="M25" s="278"/>
      <c r="N25" s="278"/>
      <c r="O25" s="278"/>
      <c r="P25" s="279"/>
      <c r="Q25" s="277"/>
      <c r="R25" s="278"/>
      <c r="S25" s="278"/>
      <c r="T25" s="278"/>
      <c r="U25" s="278"/>
      <c r="V25" s="278"/>
      <c r="W25" s="278"/>
      <c r="X25" s="278"/>
      <c r="Y25" s="278"/>
      <c r="Z25" s="278"/>
      <c r="AA25" s="279"/>
      <c r="AB25" s="283" t="str">
        <f t="shared" si="0"/>
        <v/>
      </c>
      <c r="AC25" s="283" t="str">
        <f t="shared" si="1"/>
        <v/>
      </c>
    </row>
    <row r="26" spans="2:31" s="16" customFormat="1" ht="30.95" customHeight="1">
      <c r="B26" s="521"/>
      <c r="C26" s="139" t="s">
        <v>12</v>
      </c>
      <c r="D26" s="237">
        <f>(販売実績表!O24)</f>
        <v>0</v>
      </c>
      <c r="E26" s="254"/>
      <c r="F26" s="277"/>
      <c r="G26" s="278"/>
      <c r="H26" s="278"/>
      <c r="I26" s="278"/>
      <c r="J26" s="278"/>
      <c r="K26" s="278"/>
      <c r="L26" s="278"/>
      <c r="M26" s="278"/>
      <c r="N26" s="278"/>
      <c r="O26" s="278"/>
      <c r="P26" s="279"/>
      <c r="Q26" s="277"/>
      <c r="R26" s="278"/>
      <c r="S26" s="278"/>
      <c r="T26" s="278"/>
      <c r="U26" s="278"/>
      <c r="V26" s="278"/>
      <c r="W26" s="278"/>
      <c r="X26" s="278"/>
      <c r="Y26" s="278"/>
      <c r="Z26" s="278"/>
      <c r="AA26" s="279"/>
      <c r="AB26" s="283" t="str">
        <f t="shared" si="0"/>
        <v/>
      </c>
      <c r="AC26" s="283" t="str">
        <f t="shared" si="1"/>
        <v/>
      </c>
      <c r="AD26" s="20"/>
      <c r="AE26" s="21"/>
    </row>
    <row r="27" spans="2:31" s="16" customFormat="1" ht="34.5" customHeight="1">
      <c r="B27" s="526" t="s">
        <v>152</v>
      </c>
      <c r="C27" s="527"/>
      <c r="D27" s="237">
        <f>(販売実績表!O27)</f>
        <v>0</v>
      </c>
      <c r="E27" s="254"/>
      <c r="F27" s="277"/>
      <c r="G27" s="278"/>
      <c r="H27" s="278"/>
      <c r="I27" s="278"/>
      <c r="J27" s="278"/>
      <c r="K27" s="278"/>
      <c r="L27" s="278"/>
      <c r="M27" s="278"/>
      <c r="N27" s="278"/>
      <c r="O27" s="278"/>
      <c r="P27" s="279"/>
      <c r="Q27" s="277"/>
      <c r="R27" s="278"/>
      <c r="S27" s="278"/>
      <c r="T27" s="278"/>
      <c r="U27" s="278"/>
      <c r="V27" s="278"/>
      <c r="W27" s="278"/>
      <c r="X27" s="278"/>
      <c r="Y27" s="278"/>
      <c r="Z27" s="278"/>
      <c r="AA27" s="279"/>
      <c r="AB27" s="283" t="str">
        <f t="shared" si="0"/>
        <v/>
      </c>
      <c r="AC27" s="283" t="str">
        <f t="shared" si="1"/>
        <v/>
      </c>
    </row>
    <row r="28" spans="2:31" s="16" customFormat="1" ht="30.95" customHeight="1">
      <c r="B28" s="524" t="s">
        <v>50</v>
      </c>
      <c r="C28" s="525"/>
      <c r="D28" s="237">
        <f>(販売実績表!O28)</f>
        <v>0</v>
      </c>
      <c r="E28" s="254"/>
      <c r="F28" s="277"/>
      <c r="G28" s="278"/>
      <c r="H28" s="278"/>
      <c r="I28" s="278"/>
      <c r="J28" s="278"/>
      <c r="K28" s="278"/>
      <c r="L28" s="278"/>
      <c r="M28" s="278"/>
      <c r="N28" s="278"/>
      <c r="O28" s="278"/>
      <c r="P28" s="279"/>
      <c r="Q28" s="277"/>
      <c r="R28" s="278"/>
      <c r="S28" s="278"/>
      <c r="T28" s="278"/>
      <c r="U28" s="278"/>
      <c r="V28" s="278"/>
      <c r="W28" s="278"/>
      <c r="X28" s="278"/>
      <c r="Y28" s="278"/>
      <c r="Z28" s="278"/>
      <c r="AA28" s="279"/>
      <c r="AB28" s="283" t="str">
        <f t="shared" si="0"/>
        <v/>
      </c>
      <c r="AC28" s="283" t="str">
        <f t="shared" si="1"/>
        <v/>
      </c>
      <c r="AD28" s="20"/>
      <c r="AE28" s="21"/>
    </row>
    <row r="29" spans="2:31" s="16" customFormat="1" ht="30.95" customHeight="1">
      <c r="B29" s="528" t="s">
        <v>36</v>
      </c>
      <c r="C29" s="529"/>
      <c r="D29" s="237">
        <f>(販売実績表!O29)</f>
        <v>0</v>
      </c>
      <c r="E29" s="254"/>
      <c r="F29" s="277"/>
      <c r="G29" s="278"/>
      <c r="H29" s="278"/>
      <c r="I29" s="278"/>
      <c r="J29" s="278"/>
      <c r="K29" s="278"/>
      <c r="L29" s="278"/>
      <c r="M29" s="278"/>
      <c r="N29" s="278"/>
      <c r="O29" s="278"/>
      <c r="P29" s="279"/>
      <c r="Q29" s="277"/>
      <c r="R29" s="278"/>
      <c r="S29" s="278"/>
      <c r="T29" s="278"/>
      <c r="U29" s="278"/>
      <c r="V29" s="278"/>
      <c r="W29" s="278"/>
      <c r="X29" s="278"/>
      <c r="Y29" s="278"/>
      <c r="Z29" s="278"/>
      <c r="AA29" s="279"/>
      <c r="AB29" s="283" t="str">
        <f t="shared" si="0"/>
        <v/>
      </c>
      <c r="AC29" s="283" t="str">
        <f t="shared" si="1"/>
        <v/>
      </c>
    </row>
    <row r="30" spans="2:31" s="16" customFormat="1" ht="30.95" customHeight="1">
      <c r="B30" s="487" t="s">
        <v>38</v>
      </c>
      <c r="C30" s="134" t="s">
        <v>39</v>
      </c>
      <c r="D30" s="237">
        <f>(販売実績表!O31)</f>
        <v>0</v>
      </c>
      <c r="E30" s="254"/>
      <c r="F30" s="277"/>
      <c r="G30" s="278"/>
      <c r="H30" s="278"/>
      <c r="I30" s="278"/>
      <c r="J30" s="278"/>
      <c r="K30" s="278"/>
      <c r="L30" s="278"/>
      <c r="M30" s="278"/>
      <c r="N30" s="278"/>
      <c r="O30" s="278"/>
      <c r="P30" s="279"/>
      <c r="Q30" s="277"/>
      <c r="R30" s="278"/>
      <c r="S30" s="278"/>
      <c r="T30" s="278"/>
      <c r="U30" s="278"/>
      <c r="V30" s="278"/>
      <c r="W30" s="278"/>
      <c r="X30" s="278"/>
      <c r="Y30" s="278"/>
      <c r="Z30" s="278"/>
      <c r="AA30" s="279"/>
      <c r="AB30" s="283" t="str">
        <f t="shared" si="0"/>
        <v/>
      </c>
      <c r="AC30" s="283" t="str">
        <f t="shared" si="1"/>
        <v/>
      </c>
    </row>
    <row r="31" spans="2:31" s="16" customFormat="1" ht="30.95" customHeight="1">
      <c r="B31" s="488"/>
      <c r="C31" s="143" t="s">
        <v>156</v>
      </c>
      <c r="D31" s="237">
        <f>(販売実績表!O32)</f>
        <v>0</v>
      </c>
      <c r="E31" s="254"/>
      <c r="F31" s="277"/>
      <c r="G31" s="278"/>
      <c r="H31" s="278"/>
      <c r="I31" s="278"/>
      <c r="J31" s="278"/>
      <c r="K31" s="278"/>
      <c r="L31" s="278"/>
      <c r="M31" s="278"/>
      <c r="N31" s="278"/>
      <c r="O31" s="278"/>
      <c r="P31" s="279"/>
      <c r="Q31" s="277"/>
      <c r="R31" s="278"/>
      <c r="S31" s="278"/>
      <c r="T31" s="278"/>
      <c r="U31" s="278"/>
      <c r="V31" s="278"/>
      <c r="W31" s="278"/>
      <c r="X31" s="278"/>
      <c r="Y31" s="278"/>
      <c r="Z31" s="278"/>
      <c r="AA31" s="279"/>
      <c r="AB31" s="283" t="str">
        <f>+IF(SUM(F31:P31)&gt;0,SUM(F31:P31),"")</f>
        <v/>
      </c>
      <c r="AC31" s="283" t="str">
        <f t="shared" si="1"/>
        <v/>
      </c>
    </row>
    <row r="32" spans="2:31" s="16" customFormat="1" ht="30.95" customHeight="1">
      <c r="B32" s="488"/>
      <c r="C32" s="48" t="s">
        <v>67</v>
      </c>
      <c r="D32" s="237">
        <f>(販売実績表!O33)</f>
        <v>0</v>
      </c>
      <c r="E32" s="254"/>
      <c r="F32" s="277"/>
      <c r="G32" s="278"/>
      <c r="H32" s="278"/>
      <c r="I32" s="278"/>
      <c r="J32" s="278"/>
      <c r="K32" s="278"/>
      <c r="L32" s="278"/>
      <c r="M32" s="278"/>
      <c r="N32" s="278"/>
      <c r="O32" s="278"/>
      <c r="P32" s="279"/>
      <c r="Q32" s="277"/>
      <c r="R32" s="278"/>
      <c r="S32" s="278"/>
      <c r="T32" s="278"/>
      <c r="U32" s="278"/>
      <c r="V32" s="278"/>
      <c r="W32" s="278"/>
      <c r="X32" s="278"/>
      <c r="Y32" s="278"/>
      <c r="Z32" s="278"/>
      <c r="AA32" s="279"/>
      <c r="AB32" s="283" t="str">
        <f t="shared" si="0"/>
        <v/>
      </c>
      <c r="AC32" s="283" t="str">
        <f t="shared" si="1"/>
        <v/>
      </c>
    </row>
    <row r="33" spans="2:31" s="16" customFormat="1" ht="30.95" customHeight="1">
      <c r="B33" s="521"/>
      <c r="C33" s="48" t="s">
        <v>68</v>
      </c>
      <c r="D33" s="237">
        <f>(販売実績表!O34)</f>
        <v>0</v>
      </c>
      <c r="E33" s="254"/>
      <c r="F33" s="277"/>
      <c r="G33" s="278"/>
      <c r="H33" s="278"/>
      <c r="I33" s="278"/>
      <c r="J33" s="278"/>
      <c r="K33" s="278"/>
      <c r="L33" s="278"/>
      <c r="M33" s="278"/>
      <c r="N33" s="278"/>
      <c r="O33" s="278"/>
      <c r="P33" s="279"/>
      <c r="Q33" s="277"/>
      <c r="R33" s="278"/>
      <c r="S33" s="278"/>
      <c r="T33" s="278"/>
      <c r="U33" s="278"/>
      <c r="V33" s="278"/>
      <c r="W33" s="278"/>
      <c r="X33" s="278"/>
      <c r="Y33" s="278"/>
      <c r="Z33" s="278"/>
      <c r="AA33" s="279"/>
      <c r="AB33" s="283" t="str">
        <f t="shared" si="0"/>
        <v/>
      </c>
      <c r="AC33" s="283" t="str">
        <f t="shared" si="1"/>
        <v/>
      </c>
      <c r="AD33" s="20"/>
      <c r="AE33" s="21"/>
    </row>
    <row r="34" spans="2:31" ht="30.95" customHeight="1" thickBot="1">
      <c r="B34" s="530" t="s">
        <v>48</v>
      </c>
      <c r="C34" s="531"/>
      <c r="D34" s="238">
        <f>(販売実績表!O36)</f>
        <v>0</v>
      </c>
      <c r="E34" s="255"/>
      <c r="F34" s="280"/>
      <c r="G34" s="281"/>
      <c r="H34" s="281"/>
      <c r="I34" s="281"/>
      <c r="J34" s="281"/>
      <c r="K34" s="281"/>
      <c r="L34" s="281"/>
      <c r="M34" s="281"/>
      <c r="N34" s="281"/>
      <c r="O34" s="281"/>
      <c r="P34" s="282"/>
      <c r="Q34" s="280"/>
      <c r="R34" s="281"/>
      <c r="S34" s="281"/>
      <c r="T34" s="281"/>
      <c r="U34" s="281"/>
      <c r="V34" s="281"/>
      <c r="W34" s="281"/>
      <c r="X34" s="281"/>
      <c r="Y34" s="281"/>
      <c r="Z34" s="281"/>
      <c r="AA34" s="282"/>
      <c r="AB34" s="283" t="str">
        <f t="shared" si="0"/>
        <v/>
      </c>
      <c r="AC34" s="283" t="str">
        <f>+IF(SUM(Q34:AA34)&gt;0,SUM(Q34:AA34),"")</f>
        <v/>
      </c>
    </row>
    <row r="35" spans="2:31" ht="19.5" customHeight="1" thickBot="1">
      <c r="B35" s="515" t="s">
        <v>161</v>
      </c>
      <c r="C35" s="516"/>
      <c r="D35" s="239">
        <f>SUM(D7:D34)</f>
        <v>0</v>
      </c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3" t="s">
        <v>57</v>
      </c>
      <c r="AB35" s="50"/>
    </row>
    <row r="36" spans="2:31" ht="19.5" customHeight="1" thickBot="1">
      <c r="B36" s="517" t="s">
        <v>168</v>
      </c>
      <c r="C36" s="518"/>
      <c r="D36" s="240">
        <f>SUM(F36:P36)</f>
        <v>0</v>
      </c>
      <c r="E36" s="252"/>
      <c r="F36" s="243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44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44">
        <f t="shared" si="2"/>
        <v>0</v>
      </c>
      <c r="I36" s="244">
        <f t="shared" si="2"/>
        <v>0</v>
      </c>
      <c r="J36" s="244">
        <f t="shared" si="2"/>
        <v>0</v>
      </c>
      <c r="K36" s="244">
        <f t="shared" si="2"/>
        <v>0</v>
      </c>
      <c r="L36" s="244">
        <f t="shared" si="2"/>
        <v>0</v>
      </c>
      <c r="M36" s="244">
        <f t="shared" si="2"/>
        <v>0</v>
      </c>
      <c r="N36" s="244">
        <f t="shared" si="2"/>
        <v>0</v>
      </c>
      <c r="O36" s="244">
        <f t="shared" si="2"/>
        <v>0</v>
      </c>
      <c r="P36" s="245">
        <f t="shared" si="2"/>
        <v>0</v>
      </c>
      <c r="Q36" s="243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44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44">
        <f t="shared" si="3"/>
        <v>0</v>
      </c>
      <c r="T36" s="244">
        <f t="shared" si="3"/>
        <v>0</v>
      </c>
      <c r="U36" s="244">
        <f t="shared" si="3"/>
        <v>0</v>
      </c>
      <c r="V36" s="244">
        <f t="shared" si="3"/>
        <v>0</v>
      </c>
      <c r="W36" s="244">
        <f t="shared" si="3"/>
        <v>0</v>
      </c>
      <c r="X36" s="244">
        <f t="shared" si="3"/>
        <v>0</v>
      </c>
      <c r="Y36" s="244">
        <f t="shared" si="3"/>
        <v>0</v>
      </c>
      <c r="Z36" s="244">
        <f t="shared" si="3"/>
        <v>0</v>
      </c>
      <c r="AA36" s="245">
        <f t="shared" si="3"/>
        <v>0</v>
      </c>
    </row>
    <row r="37" spans="2:31" ht="19.5" customHeight="1">
      <c r="B37" s="519" t="s">
        <v>162</v>
      </c>
      <c r="C37" s="480"/>
      <c r="D37" s="240">
        <f>SUM(Q36:AA36)</f>
        <v>0</v>
      </c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224"/>
      <c r="X37" s="224"/>
      <c r="Y37" s="224"/>
      <c r="Z37" s="224"/>
      <c r="AA37" s="224"/>
    </row>
    <row r="38" spans="2:31" ht="19.5" customHeight="1">
      <c r="B38" s="510" t="s">
        <v>163</v>
      </c>
      <c r="C38" s="497"/>
      <c r="D38" s="240">
        <f>D36+D37</f>
        <v>0</v>
      </c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224"/>
      <c r="X38" s="224"/>
      <c r="Y38" s="224"/>
      <c r="Z38" s="224"/>
      <c r="AA38" s="224"/>
    </row>
    <row r="39" spans="2:31" ht="19.5" customHeight="1">
      <c r="B39" s="510" t="s">
        <v>164</v>
      </c>
      <c r="C39" s="497"/>
      <c r="D39" s="241" t="e">
        <f>(D38/D35)*100</f>
        <v>#DIV/0!</v>
      </c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224"/>
      <c r="X39" s="224"/>
      <c r="Y39" s="224"/>
      <c r="Z39" s="224"/>
      <c r="AA39" s="224"/>
    </row>
    <row r="40" spans="2:31" ht="19.5" customHeight="1" thickBot="1">
      <c r="B40" s="511" t="s">
        <v>165</v>
      </c>
      <c r="C40" s="512"/>
      <c r="D40" s="249" t="e">
        <f>(D37/D35)*100</f>
        <v>#DIV/0!</v>
      </c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224"/>
      <c r="X40" s="224"/>
      <c r="Y40" s="224"/>
      <c r="Z40" s="224"/>
      <c r="AA40" s="224"/>
    </row>
    <row r="42" spans="2:31">
      <c r="O42" s="76"/>
    </row>
    <row r="43" spans="2:31">
      <c r="C43" s="10"/>
      <c r="D43" s="6"/>
      <c r="E43" s="6"/>
      <c r="F43" s="6"/>
    </row>
    <row r="44" spans="2:31">
      <c r="D44" s="24"/>
      <c r="E44" s="6"/>
      <c r="F44" s="23"/>
    </row>
    <row r="45" spans="2:31">
      <c r="C45" s="25"/>
      <c r="D45" s="26"/>
      <c r="E45" s="6"/>
      <c r="F45" s="23"/>
    </row>
    <row r="46" spans="2:31">
      <c r="C46" s="22"/>
      <c r="D46" s="24"/>
      <c r="E46" s="6"/>
      <c r="F46" s="23"/>
    </row>
    <row r="47" spans="2:31">
      <c r="C47" s="22"/>
      <c r="D47" s="24"/>
      <c r="E47" s="6"/>
      <c r="F47" s="23"/>
    </row>
    <row r="48" spans="2:31">
      <c r="C48" s="22"/>
      <c r="D48" s="24"/>
      <c r="E48" s="6"/>
      <c r="F48" s="23"/>
    </row>
    <row r="49" spans="3:6">
      <c r="C49" s="22"/>
      <c r="D49" s="26"/>
      <c r="E49" s="6"/>
      <c r="F49" s="23"/>
    </row>
    <row r="50" spans="3:6">
      <c r="C50" s="22"/>
      <c r="D50" s="24"/>
      <c r="E50" s="6"/>
      <c r="F50" s="23"/>
    </row>
    <row r="51" spans="3:6">
      <c r="C51" s="22"/>
      <c r="D51" s="26"/>
      <c r="E51" s="6"/>
      <c r="F51" s="23"/>
    </row>
    <row r="52" spans="3:6">
      <c r="C52" s="22"/>
      <c r="D52" s="24"/>
      <c r="E52" s="6"/>
      <c r="F52" s="23"/>
    </row>
    <row r="53" spans="3:6">
      <c r="C53" s="22"/>
      <c r="D53" s="24"/>
      <c r="E53" s="6"/>
      <c r="F53" s="23"/>
    </row>
    <row r="54" spans="3:6">
      <c r="C54" s="22"/>
      <c r="D54" s="26"/>
      <c r="E54" s="6"/>
      <c r="F54" s="23"/>
    </row>
    <row r="55" spans="3:6">
      <c r="C55" s="22"/>
      <c r="D55" s="26"/>
      <c r="E55" s="6"/>
      <c r="F55" s="23"/>
    </row>
    <row r="56" spans="3:6">
      <c r="C56" s="22"/>
      <c r="D56" s="24"/>
      <c r="E56" s="6"/>
      <c r="F56" s="23"/>
    </row>
    <row r="57" spans="3:6">
      <c r="C57" s="22"/>
      <c r="D57" s="24"/>
      <c r="E57" s="6"/>
      <c r="F57" s="23"/>
    </row>
    <row r="58" spans="3:6">
      <c r="C58" s="22"/>
      <c r="D58" s="24"/>
      <c r="E58" s="6"/>
      <c r="F58" s="23"/>
    </row>
    <row r="59" spans="3:6">
      <c r="C59" s="22"/>
      <c r="D59" s="26"/>
      <c r="E59" s="6"/>
      <c r="F59" s="23"/>
    </row>
    <row r="60" spans="3:6">
      <c r="C60" s="22"/>
      <c r="D60" s="24"/>
      <c r="E60" s="6"/>
      <c r="F60" s="23"/>
    </row>
    <row r="61" spans="3:6">
      <c r="C61" s="22"/>
      <c r="D61" s="24"/>
      <c r="E61" s="6"/>
      <c r="F61" s="23"/>
    </row>
    <row r="62" spans="3:6">
      <c r="C62" s="22"/>
      <c r="D62" s="26"/>
      <c r="E62" s="6"/>
      <c r="F62" s="23"/>
    </row>
    <row r="63" spans="3:6">
      <c r="C63" s="22"/>
      <c r="D63" s="26"/>
      <c r="E63" s="6"/>
      <c r="F63" s="23"/>
    </row>
    <row r="64" spans="3:6">
      <c r="C64" s="22"/>
      <c r="D64" s="26"/>
      <c r="E64" s="6"/>
      <c r="F64" s="23"/>
    </row>
    <row r="65" spans="3:6">
      <c r="C65" s="22"/>
      <c r="D65" s="27"/>
      <c r="E65" s="6"/>
      <c r="F65" s="23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F5:H5"/>
    <mergeCell ref="B30:B33"/>
    <mergeCell ref="B17:B18"/>
    <mergeCell ref="B21:B22"/>
    <mergeCell ref="B28:C28"/>
    <mergeCell ref="B27:C27"/>
    <mergeCell ref="B29:C29"/>
    <mergeCell ref="B23:B26"/>
    <mergeCell ref="B20:C20"/>
    <mergeCell ref="B19:C19"/>
    <mergeCell ref="W2:AA2"/>
    <mergeCell ref="B14:B16"/>
    <mergeCell ref="T5:U5"/>
    <mergeCell ref="Y5:Z5"/>
    <mergeCell ref="V5:W5"/>
    <mergeCell ref="B9:B12"/>
    <mergeCell ref="B7:C7"/>
    <mergeCell ref="B8:C8"/>
    <mergeCell ref="B13:C13"/>
    <mergeCell ref="D3:E3"/>
    <mergeCell ref="Q5:S5"/>
    <mergeCell ref="K5:L5"/>
    <mergeCell ref="F4:P4"/>
    <mergeCell ref="I5:J5"/>
    <mergeCell ref="N5:O5"/>
    <mergeCell ref="Q4:AA4"/>
  </mergeCells>
  <phoneticPr fontId="4"/>
  <dataValidations count="1">
    <dataValidation allowBlank="1" showInputMessage="1" showErrorMessage="1" promptTitle="禁止" prompt="入力できません" sqref="D4 D7:D40 AB7:AC34 F36:AA36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showGridLines="0" zoomScale="80" workbookViewId="0">
      <pane xSplit="4" ySplit="6" topLeftCell="E28" activePane="bottomRight" state="frozen"/>
      <selection activeCell="E6" sqref="E6"/>
      <selection pane="topRight" activeCell="E6" sqref="E6"/>
      <selection pane="bottomLeft" activeCell="E6" sqref="E6"/>
      <selection pane="bottomRight" activeCell="Q44" sqref="Q44:R44"/>
    </sheetView>
  </sheetViews>
  <sheetFormatPr defaultRowHeight="13.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>
      <c r="C1" s="3" t="s">
        <v>51</v>
      </c>
      <c r="L1" s="82" t="str">
        <f>IF(販売実績表!$M$2="","",販売実績表!$M$2)</f>
        <v/>
      </c>
      <c r="Q1" s="81"/>
    </row>
    <row r="2" spans="2:29" ht="18" customHeight="1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471" t="s">
        <v>215</v>
      </c>
      <c r="X2" s="472"/>
      <c r="Y2" s="472"/>
      <c r="Z2" s="472"/>
      <c r="AA2" s="473"/>
    </row>
    <row r="3" spans="2:29" ht="18" customHeight="1" thickBot="1">
      <c r="C3" s="49" t="s">
        <v>174</v>
      </c>
      <c r="D3" s="522" t="s">
        <v>86</v>
      </c>
      <c r="E3" s="523"/>
      <c r="F3" s="9"/>
      <c r="G3" s="212" t="s">
        <v>202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6"/>
      <c r="U3" s="6"/>
      <c r="V3" s="6"/>
      <c r="W3" s="10"/>
      <c r="X3" s="10"/>
      <c r="Y3" s="10"/>
      <c r="Z3" s="10"/>
    </row>
    <row r="4" spans="2:29" ht="18" customHeight="1">
      <c r="C4" s="276" t="str">
        <f>販売実績表!J2</f>
        <v>2023年度</v>
      </c>
      <c r="D4" s="121" t="str">
        <f>IF(販売実績表!$P$37=0,"",販売実績表!$P$37)</f>
        <v/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2:29" s="16" customFormat="1" ht="25.5" customHeight="1">
      <c r="C5" s="11"/>
      <c r="D5" s="12"/>
      <c r="E5" s="12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2:29" ht="128.25" customHeight="1">
      <c r="B6" s="17" t="s">
        <v>53</v>
      </c>
      <c r="C6" s="1"/>
      <c r="D6" s="256" t="s">
        <v>166</v>
      </c>
      <c r="E6" s="246" t="s">
        <v>167</v>
      </c>
      <c r="F6" s="226" t="s">
        <v>107</v>
      </c>
      <c r="G6" s="227" t="s">
        <v>109</v>
      </c>
      <c r="H6" s="228" t="s">
        <v>105</v>
      </c>
      <c r="I6" s="229" t="s">
        <v>115</v>
      </c>
      <c r="J6" s="229" t="s">
        <v>197</v>
      </c>
      <c r="K6" s="229" t="s">
        <v>116</v>
      </c>
      <c r="L6" s="229" t="s">
        <v>117</v>
      </c>
      <c r="M6" s="192" t="s">
        <v>118</v>
      </c>
      <c r="N6" s="230" t="s">
        <v>209</v>
      </c>
      <c r="O6" s="227" t="s">
        <v>119</v>
      </c>
      <c r="P6" s="231" t="s">
        <v>12</v>
      </c>
      <c r="Q6" s="226" t="s">
        <v>107</v>
      </c>
      <c r="R6" s="227" t="s">
        <v>109</v>
      </c>
      <c r="S6" s="227" t="s">
        <v>105</v>
      </c>
      <c r="T6" s="227" t="s">
        <v>115</v>
      </c>
      <c r="U6" s="227" t="s">
        <v>197</v>
      </c>
      <c r="V6" s="235" t="s">
        <v>116</v>
      </c>
      <c r="W6" s="227" t="s">
        <v>117</v>
      </c>
      <c r="X6" s="192" t="s">
        <v>118</v>
      </c>
      <c r="Y6" s="227" t="s">
        <v>209</v>
      </c>
      <c r="Z6" s="227" t="s">
        <v>119</v>
      </c>
      <c r="AA6" s="236" t="s">
        <v>12</v>
      </c>
      <c r="AB6" s="248" t="s">
        <v>203</v>
      </c>
      <c r="AC6" s="247" t="s">
        <v>133</v>
      </c>
    </row>
    <row r="7" spans="2:29" s="16" customFormat="1" ht="30.95" customHeight="1">
      <c r="B7" s="504" t="s">
        <v>43</v>
      </c>
      <c r="C7" s="505"/>
      <c r="D7" s="237">
        <f>(販売実績表!P5)</f>
        <v>0</v>
      </c>
      <c r="E7" s="254"/>
      <c r="F7" s="277"/>
      <c r="G7" s="278"/>
      <c r="H7" s="278"/>
      <c r="I7" s="278"/>
      <c r="J7" s="278"/>
      <c r="K7" s="278"/>
      <c r="L7" s="278"/>
      <c r="M7" s="278"/>
      <c r="N7" s="278"/>
      <c r="O7" s="278"/>
      <c r="P7" s="279"/>
      <c r="Q7" s="277"/>
      <c r="R7" s="278"/>
      <c r="S7" s="278"/>
      <c r="T7" s="278"/>
      <c r="U7" s="278"/>
      <c r="V7" s="278"/>
      <c r="W7" s="278"/>
      <c r="X7" s="278"/>
      <c r="Y7" s="278"/>
      <c r="Z7" s="278"/>
      <c r="AA7" s="279"/>
      <c r="AB7" s="283" t="str">
        <f>+IF(SUM(F7:P7)&gt;0,SUM(F7:P7),"")</f>
        <v/>
      </c>
      <c r="AC7" s="283" t="str">
        <f>+IF(SUM(Q7:AA7)&gt;0,SUM(Q7:AA7),"")</f>
        <v/>
      </c>
    </row>
    <row r="8" spans="2:29" s="16" customFormat="1" ht="30.95" customHeight="1">
      <c r="B8" s="504" t="s">
        <v>44</v>
      </c>
      <c r="C8" s="505"/>
      <c r="D8" s="237">
        <f>(販売実績表!P6)</f>
        <v>0</v>
      </c>
      <c r="E8" s="254"/>
      <c r="F8" s="277"/>
      <c r="G8" s="278"/>
      <c r="H8" s="278"/>
      <c r="I8" s="278"/>
      <c r="J8" s="278"/>
      <c r="K8" s="278"/>
      <c r="L8" s="278"/>
      <c r="M8" s="278"/>
      <c r="N8" s="278"/>
      <c r="O8" s="278"/>
      <c r="P8" s="279"/>
      <c r="Q8" s="277"/>
      <c r="R8" s="278"/>
      <c r="S8" s="278"/>
      <c r="T8" s="278"/>
      <c r="U8" s="278"/>
      <c r="V8" s="278"/>
      <c r="W8" s="278"/>
      <c r="X8" s="278"/>
      <c r="Y8" s="278"/>
      <c r="Z8" s="278"/>
      <c r="AA8" s="279"/>
      <c r="AB8" s="283" t="str">
        <f t="shared" ref="AB8:AB34" si="0">+IF(SUM(F8:P8)&gt;0,SUM(F8:P8),"")</f>
        <v/>
      </c>
      <c r="AC8" s="283" t="str">
        <f t="shared" ref="AC8:AC33" si="1">+IF(SUM(Q8:AA8)&gt;0,SUM(Q8:AA8),"")</f>
        <v/>
      </c>
    </row>
    <row r="9" spans="2:29" s="16" customFormat="1" ht="30.95" customHeight="1">
      <c r="B9" s="487" t="s">
        <v>158</v>
      </c>
      <c r="C9" s="132" t="s">
        <v>45</v>
      </c>
      <c r="D9" s="237">
        <f>(販売実績表!P7)</f>
        <v>0</v>
      </c>
      <c r="E9" s="254"/>
      <c r="F9" s="277"/>
      <c r="G9" s="278"/>
      <c r="H9" s="278"/>
      <c r="I9" s="278"/>
      <c r="J9" s="278"/>
      <c r="K9" s="278"/>
      <c r="L9" s="278"/>
      <c r="M9" s="278"/>
      <c r="N9" s="278"/>
      <c r="O9" s="278"/>
      <c r="P9" s="279"/>
      <c r="Q9" s="277"/>
      <c r="R9" s="278"/>
      <c r="S9" s="278"/>
      <c r="T9" s="278"/>
      <c r="U9" s="278"/>
      <c r="V9" s="278"/>
      <c r="W9" s="278"/>
      <c r="X9" s="278"/>
      <c r="Y9" s="278"/>
      <c r="Z9" s="278"/>
      <c r="AA9" s="279"/>
      <c r="AB9" s="283" t="str">
        <f t="shared" si="0"/>
        <v/>
      </c>
      <c r="AC9" s="283" t="str">
        <f t="shared" si="1"/>
        <v/>
      </c>
    </row>
    <row r="10" spans="2:29" s="16" customFormat="1" ht="30.95" customHeight="1">
      <c r="B10" s="520"/>
      <c r="C10" s="48" t="s">
        <v>46</v>
      </c>
      <c r="D10" s="237">
        <f>(販売実績表!P8)</f>
        <v>0</v>
      </c>
      <c r="E10" s="254"/>
      <c r="F10" s="277"/>
      <c r="G10" s="278"/>
      <c r="H10" s="278"/>
      <c r="I10" s="278"/>
      <c r="J10" s="278"/>
      <c r="K10" s="278"/>
      <c r="L10" s="278"/>
      <c r="M10" s="278"/>
      <c r="N10" s="278"/>
      <c r="O10" s="278"/>
      <c r="P10" s="279"/>
      <c r="Q10" s="277"/>
      <c r="R10" s="278"/>
      <c r="S10" s="278"/>
      <c r="T10" s="278"/>
      <c r="U10" s="278"/>
      <c r="V10" s="278"/>
      <c r="W10" s="278"/>
      <c r="X10" s="278"/>
      <c r="Y10" s="278"/>
      <c r="Z10" s="278"/>
      <c r="AA10" s="279"/>
      <c r="AB10" s="283" t="str">
        <f t="shared" si="0"/>
        <v/>
      </c>
      <c r="AC10" s="283" t="str">
        <f t="shared" si="1"/>
        <v/>
      </c>
    </row>
    <row r="11" spans="2:29" s="16" customFormat="1" ht="30.95" customHeight="1">
      <c r="B11" s="520"/>
      <c r="C11" s="131" t="s">
        <v>142</v>
      </c>
      <c r="D11" s="237">
        <f>(販売実績表!P9)</f>
        <v>0</v>
      </c>
      <c r="E11" s="254"/>
      <c r="F11" s="277"/>
      <c r="G11" s="278"/>
      <c r="H11" s="278"/>
      <c r="I11" s="278"/>
      <c r="J11" s="278"/>
      <c r="K11" s="278"/>
      <c r="L11" s="278"/>
      <c r="M11" s="278"/>
      <c r="N11" s="278"/>
      <c r="O11" s="278"/>
      <c r="P11" s="279"/>
      <c r="Q11" s="277"/>
      <c r="R11" s="278"/>
      <c r="S11" s="278"/>
      <c r="T11" s="278"/>
      <c r="U11" s="278"/>
      <c r="V11" s="278"/>
      <c r="W11" s="278"/>
      <c r="X11" s="278"/>
      <c r="Y11" s="278"/>
      <c r="Z11" s="278"/>
      <c r="AA11" s="279"/>
      <c r="AB11" s="283" t="str">
        <f>+IF(SUM(F11:P11)&gt;0,SUM(F11:P11),"")</f>
        <v/>
      </c>
      <c r="AC11" s="283" t="str">
        <f>+IF(SUM(Q11:AA11)&gt;0,SUM(Q11:AA11),"")</f>
        <v/>
      </c>
    </row>
    <row r="12" spans="2:29" s="16" customFormat="1" ht="30.95" customHeight="1">
      <c r="B12" s="521"/>
      <c r="C12" s="130" t="s">
        <v>146</v>
      </c>
      <c r="D12" s="237">
        <f>(販売実績表!P10)</f>
        <v>0</v>
      </c>
      <c r="E12" s="254"/>
      <c r="F12" s="277"/>
      <c r="G12" s="278"/>
      <c r="H12" s="278"/>
      <c r="I12" s="278"/>
      <c r="J12" s="278"/>
      <c r="K12" s="278"/>
      <c r="L12" s="278"/>
      <c r="M12" s="278"/>
      <c r="N12" s="278"/>
      <c r="O12" s="278"/>
      <c r="P12" s="279"/>
      <c r="Q12" s="277"/>
      <c r="R12" s="278"/>
      <c r="S12" s="278"/>
      <c r="T12" s="278"/>
      <c r="U12" s="278"/>
      <c r="V12" s="278"/>
      <c r="W12" s="278"/>
      <c r="X12" s="278"/>
      <c r="Y12" s="278"/>
      <c r="Z12" s="278"/>
      <c r="AA12" s="279"/>
      <c r="AB12" s="283" t="str">
        <f>+IF(SUM(F12:P12)&gt;0,SUM(F12:P12),"")</f>
        <v/>
      </c>
      <c r="AC12" s="283" t="str">
        <f>+IF(SUM(Q12:AA12)&gt;0,SUM(Q12:AA12),"")</f>
        <v/>
      </c>
    </row>
    <row r="13" spans="2:29" s="16" customFormat="1" ht="30.95" customHeight="1">
      <c r="B13" s="506" t="s">
        <v>47</v>
      </c>
      <c r="C13" s="507"/>
      <c r="D13" s="237">
        <f>(販売実績表!P11)</f>
        <v>0</v>
      </c>
      <c r="E13" s="254"/>
      <c r="F13" s="277"/>
      <c r="G13" s="278"/>
      <c r="H13" s="278"/>
      <c r="I13" s="278"/>
      <c r="J13" s="278"/>
      <c r="K13" s="278"/>
      <c r="L13" s="278"/>
      <c r="M13" s="278"/>
      <c r="N13" s="278"/>
      <c r="O13" s="278"/>
      <c r="P13" s="279"/>
      <c r="Q13" s="277"/>
      <c r="R13" s="278"/>
      <c r="S13" s="278"/>
      <c r="T13" s="278"/>
      <c r="U13" s="278"/>
      <c r="V13" s="278"/>
      <c r="W13" s="278"/>
      <c r="X13" s="278"/>
      <c r="Y13" s="278"/>
      <c r="Z13" s="278"/>
      <c r="AA13" s="279"/>
      <c r="AB13" s="283" t="str">
        <f t="shared" si="0"/>
        <v/>
      </c>
      <c r="AC13" s="283" t="str">
        <f t="shared" si="1"/>
        <v/>
      </c>
    </row>
    <row r="14" spans="2:29" s="16" customFormat="1" ht="30.95" customHeight="1">
      <c r="B14" s="499" t="s">
        <v>157</v>
      </c>
      <c r="C14" s="133" t="s">
        <v>21</v>
      </c>
      <c r="D14" s="237">
        <f>(販売実績表!P12)</f>
        <v>0</v>
      </c>
      <c r="E14" s="254"/>
      <c r="F14" s="277"/>
      <c r="G14" s="278"/>
      <c r="H14" s="278"/>
      <c r="I14" s="278"/>
      <c r="J14" s="278"/>
      <c r="K14" s="278"/>
      <c r="L14" s="278"/>
      <c r="M14" s="278"/>
      <c r="N14" s="278"/>
      <c r="O14" s="278"/>
      <c r="P14" s="279"/>
      <c r="Q14" s="277"/>
      <c r="R14" s="278"/>
      <c r="S14" s="278"/>
      <c r="T14" s="278"/>
      <c r="U14" s="278"/>
      <c r="V14" s="278"/>
      <c r="W14" s="278"/>
      <c r="X14" s="278"/>
      <c r="Y14" s="278"/>
      <c r="Z14" s="278"/>
      <c r="AA14" s="279"/>
      <c r="AB14" s="283" t="str">
        <f t="shared" si="0"/>
        <v/>
      </c>
      <c r="AC14" s="283" t="str">
        <f t="shared" si="1"/>
        <v/>
      </c>
    </row>
    <row r="15" spans="2:29" s="16" customFormat="1" ht="30.95" customHeight="1">
      <c r="B15" s="500"/>
      <c r="C15" s="134" t="s">
        <v>23</v>
      </c>
      <c r="D15" s="237">
        <f>(販売実績表!P13)</f>
        <v>0</v>
      </c>
      <c r="E15" s="254"/>
      <c r="F15" s="277"/>
      <c r="G15" s="278"/>
      <c r="H15" s="278"/>
      <c r="I15" s="278"/>
      <c r="J15" s="278"/>
      <c r="K15" s="278"/>
      <c r="L15" s="278"/>
      <c r="M15" s="278"/>
      <c r="N15" s="278"/>
      <c r="O15" s="278"/>
      <c r="P15" s="279"/>
      <c r="Q15" s="277"/>
      <c r="R15" s="278"/>
      <c r="S15" s="278"/>
      <c r="T15" s="278"/>
      <c r="U15" s="278"/>
      <c r="V15" s="278"/>
      <c r="W15" s="278"/>
      <c r="X15" s="278"/>
      <c r="Y15" s="278"/>
      <c r="Z15" s="278"/>
      <c r="AA15" s="279"/>
      <c r="AB15" s="283" t="str">
        <f t="shared" si="0"/>
        <v/>
      </c>
      <c r="AC15" s="283" t="str">
        <f t="shared" si="1"/>
        <v/>
      </c>
    </row>
    <row r="16" spans="2:29" s="16" customFormat="1" ht="30.95" customHeight="1">
      <c r="B16" s="501"/>
      <c r="C16" s="135" t="s">
        <v>147</v>
      </c>
      <c r="D16" s="237">
        <f>(販売実績表!P14)</f>
        <v>0</v>
      </c>
      <c r="E16" s="254"/>
      <c r="F16" s="277"/>
      <c r="G16" s="278"/>
      <c r="H16" s="278"/>
      <c r="I16" s="278"/>
      <c r="J16" s="278"/>
      <c r="K16" s="278"/>
      <c r="L16" s="278"/>
      <c r="M16" s="278"/>
      <c r="N16" s="278"/>
      <c r="O16" s="278"/>
      <c r="P16" s="279"/>
      <c r="Q16" s="277"/>
      <c r="R16" s="278"/>
      <c r="S16" s="278"/>
      <c r="T16" s="278"/>
      <c r="U16" s="278"/>
      <c r="V16" s="278"/>
      <c r="W16" s="278"/>
      <c r="X16" s="278"/>
      <c r="Y16" s="278"/>
      <c r="Z16" s="278"/>
      <c r="AA16" s="279"/>
      <c r="AB16" s="283" t="str">
        <f t="shared" si="0"/>
        <v/>
      </c>
      <c r="AC16" s="283" t="str">
        <f t="shared" si="1"/>
        <v/>
      </c>
    </row>
    <row r="17" spans="2:31" s="16" customFormat="1" ht="30.95" customHeight="1">
      <c r="B17" s="487" t="s">
        <v>25</v>
      </c>
      <c r="C17" s="136" t="s">
        <v>60</v>
      </c>
      <c r="D17" s="237">
        <f>(販売実績表!P15)</f>
        <v>0</v>
      </c>
      <c r="E17" s="254"/>
      <c r="F17" s="277"/>
      <c r="G17" s="278"/>
      <c r="H17" s="278"/>
      <c r="I17" s="278"/>
      <c r="J17" s="278"/>
      <c r="K17" s="278"/>
      <c r="L17" s="278"/>
      <c r="M17" s="278"/>
      <c r="N17" s="278"/>
      <c r="O17" s="278"/>
      <c r="P17" s="279"/>
      <c r="Q17" s="277"/>
      <c r="R17" s="278"/>
      <c r="S17" s="278"/>
      <c r="T17" s="278"/>
      <c r="U17" s="278"/>
      <c r="V17" s="278"/>
      <c r="W17" s="278"/>
      <c r="X17" s="278"/>
      <c r="Y17" s="278"/>
      <c r="Z17" s="278"/>
      <c r="AA17" s="279"/>
      <c r="AB17" s="283" t="str">
        <f t="shared" si="0"/>
        <v/>
      </c>
      <c r="AC17" s="283" t="str">
        <f t="shared" si="1"/>
        <v/>
      </c>
    </row>
    <row r="18" spans="2:31" s="16" customFormat="1" ht="30.95" customHeight="1">
      <c r="B18" s="521"/>
      <c r="C18" s="140" t="s">
        <v>149</v>
      </c>
      <c r="D18" s="237">
        <f>(販売実績表!P16)</f>
        <v>0</v>
      </c>
      <c r="E18" s="254"/>
      <c r="F18" s="277"/>
      <c r="G18" s="278"/>
      <c r="H18" s="278"/>
      <c r="I18" s="278"/>
      <c r="J18" s="278"/>
      <c r="K18" s="278"/>
      <c r="L18" s="278"/>
      <c r="M18" s="278"/>
      <c r="N18" s="278"/>
      <c r="O18" s="278"/>
      <c r="P18" s="279"/>
      <c r="Q18" s="277"/>
      <c r="R18" s="278"/>
      <c r="S18" s="278"/>
      <c r="T18" s="278"/>
      <c r="U18" s="278"/>
      <c r="V18" s="278"/>
      <c r="W18" s="278"/>
      <c r="X18" s="278"/>
      <c r="Y18" s="278"/>
      <c r="Z18" s="278"/>
      <c r="AA18" s="279"/>
      <c r="AB18" s="283" t="str">
        <f t="shared" si="0"/>
        <v/>
      </c>
      <c r="AC18" s="283" t="str">
        <f t="shared" si="1"/>
        <v/>
      </c>
    </row>
    <row r="19" spans="2:31" s="16" customFormat="1" ht="30.95" customHeight="1">
      <c r="B19" s="508" t="s">
        <v>26</v>
      </c>
      <c r="C19" s="509"/>
      <c r="D19" s="237">
        <f>(販売実績表!P17)</f>
        <v>0</v>
      </c>
      <c r="E19" s="254"/>
      <c r="F19" s="277"/>
      <c r="G19" s="278"/>
      <c r="H19" s="278"/>
      <c r="I19" s="278"/>
      <c r="J19" s="278"/>
      <c r="K19" s="278"/>
      <c r="L19" s="278"/>
      <c r="M19" s="278"/>
      <c r="N19" s="278"/>
      <c r="O19" s="278"/>
      <c r="P19" s="279"/>
      <c r="Q19" s="277"/>
      <c r="R19" s="278"/>
      <c r="S19" s="278"/>
      <c r="T19" s="278"/>
      <c r="U19" s="278"/>
      <c r="V19" s="278"/>
      <c r="W19" s="278"/>
      <c r="X19" s="278"/>
      <c r="Y19" s="278"/>
      <c r="Z19" s="278"/>
      <c r="AA19" s="279"/>
      <c r="AB19" s="283" t="str">
        <f t="shared" si="0"/>
        <v/>
      </c>
      <c r="AC19" s="283" t="str">
        <f t="shared" si="1"/>
        <v/>
      </c>
    </row>
    <row r="20" spans="2:31" s="16" customFormat="1" ht="33" customHeight="1">
      <c r="B20" s="494" t="s">
        <v>159</v>
      </c>
      <c r="C20" s="495"/>
      <c r="D20" s="237">
        <f>(販売実績表!P18)</f>
        <v>0</v>
      </c>
      <c r="E20" s="254"/>
      <c r="F20" s="277"/>
      <c r="G20" s="278"/>
      <c r="H20" s="278"/>
      <c r="I20" s="278"/>
      <c r="J20" s="278"/>
      <c r="K20" s="278"/>
      <c r="L20" s="278"/>
      <c r="M20" s="278"/>
      <c r="N20" s="278"/>
      <c r="O20" s="278"/>
      <c r="P20" s="279"/>
      <c r="Q20" s="277"/>
      <c r="R20" s="278"/>
      <c r="S20" s="278"/>
      <c r="T20" s="278"/>
      <c r="U20" s="278"/>
      <c r="V20" s="278"/>
      <c r="W20" s="278"/>
      <c r="X20" s="278"/>
      <c r="Y20" s="278"/>
      <c r="Z20" s="278"/>
      <c r="AA20" s="279"/>
      <c r="AB20" s="283" t="str">
        <f t="shared" si="0"/>
        <v/>
      </c>
      <c r="AC20" s="283" t="str">
        <f t="shared" si="1"/>
        <v/>
      </c>
    </row>
    <row r="21" spans="2:31" s="16" customFormat="1" ht="30.95" customHeight="1">
      <c r="B21" s="487" t="s">
        <v>29</v>
      </c>
      <c r="C21" s="128" t="s">
        <v>64</v>
      </c>
      <c r="D21" s="237">
        <f>(販売実績表!P19)</f>
        <v>0</v>
      </c>
      <c r="E21" s="254"/>
      <c r="F21" s="277"/>
      <c r="G21" s="278"/>
      <c r="H21" s="278"/>
      <c r="I21" s="278"/>
      <c r="J21" s="278"/>
      <c r="K21" s="278"/>
      <c r="L21" s="278"/>
      <c r="M21" s="278"/>
      <c r="N21" s="278"/>
      <c r="O21" s="278"/>
      <c r="P21" s="279"/>
      <c r="Q21" s="277"/>
      <c r="R21" s="278"/>
      <c r="S21" s="278"/>
      <c r="T21" s="278"/>
      <c r="U21" s="278"/>
      <c r="V21" s="278"/>
      <c r="W21" s="278"/>
      <c r="X21" s="278"/>
      <c r="Y21" s="278"/>
      <c r="Z21" s="278"/>
      <c r="AA21" s="279"/>
      <c r="AB21" s="283" t="str">
        <f>+IF(SUM(F21:P21)&gt;0,SUM(F21:P21),"")</f>
        <v/>
      </c>
      <c r="AC21" s="283" t="str">
        <f t="shared" si="1"/>
        <v/>
      </c>
    </row>
    <row r="22" spans="2:31" s="16" customFormat="1" ht="30.95" customHeight="1">
      <c r="B22" s="521"/>
      <c r="C22" s="47" t="s">
        <v>151</v>
      </c>
      <c r="D22" s="237">
        <f>(販売実績表!P20)</f>
        <v>0</v>
      </c>
      <c r="E22" s="254"/>
      <c r="F22" s="277"/>
      <c r="G22" s="278"/>
      <c r="H22" s="278"/>
      <c r="I22" s="278"/>
      <c r="J22" s="278"/>
      <c r="K22" s="278"/>
      <c r="L22" s="278"/>
      <c r="M22" s="278"/>
      <c r="N22" s="278"/>
      <c r="O22" s="278"/>
      <c r="P22" s="279"/>
      <c r="Q22" s="277"/>
      <c r="R22" s="278"/>
      <c r="S22" s="278"/>
      <c r="T22" s="278"/>
      <c r="U22" s="278"/>
      <c r="V22" s="278"/>
      <c r="W22" s="278"/>
      <c r="X22" s="278"/>
      <c r="Y22" s="278"/>
      <c r="Z22" s="278"/>
      <c r="AA22" s="279"/>
      <c r="AB22" s="283" t="str">
        <f t="shared" si="0"/>
        <v/>
      </c>
      <c r="AC22" s="283" t="str">
        <f>+IF(SUM(Q22:AA22)&gt;0,SUM(Q22:AA22),"")</f>
        <v/>
      </c>
    </row>
    <row r="23" spans="2:31" s="16" customFormat="1" ht="30.95" customHeight="1">
      <c r="B23" s="487" t="s">
        <v>56</v>
      </c>
      <c r="C23" s="134" t="s">
        <v>130</v>
      </c>
      <c r="D23" s="237">
        <f>(販売実績表!P21)</f>
        <v>0</v>
      </c>
      <c r="E23" s="254"/>
      <c r="F23" s="277"/>
      <c r="G23" s="278"/>
      <c r="H23" s="278"/>
      <c r="I23" s="278"/>
      <c r="J23" s="278"/>
      <c r="K23" s="278"/>
      <c r="L23" s="278"/>
      <c r="M23" s="278"/>
      <c r="N23" s="278"/>
      <c r="O23" s="278"/>
      <c r="P23" s="279"/>
      <c r="Q23" s="277"/>
      <c r="R23" s="278"/>
      <c r="S23" s="278"/>
      <c r="T23" s="278"/>
      <c r="U23" s="278"/>
      <c r="V23" s="278"/>
      <c r="W23" s="278"/>
      <c r="X23" s="278"/>
      <c r="Y23" s="278"/>
      <c r="Z23" s="278"/>
      <c r="AA23" s="279"/>
      <c r="AB23" s="283" t="str">
        <f t="shared" si="0"/>
        <v/>
      </c>
      <c r="AC23" s="283" t="str">
        <f t="shared" si="1"/>
        <v/>
      </c>
    </row>
    <row r="24" spans="2:31" s="16" customFormat="1" ht="30.95" customHeight="1">
      <c r="B24" s="520"/>
      <c r="C24" s="134" t="s">
        <v>31</v>
      </c>
      <c r="D24" s="237">
        <f>(販売実績表!P22)</f>
        <v>0</v>
      </c>
      <c r="E24" s="254"/>
      <c r="F24" s="277"/>
      <c r="G24" s="278"/>
      <c r="H24" s="278"/>
      <c r="I24" s="278"/>
      <c r="J24" s="278"/>
      <c r="K24" s="278"/>
      <c r="L24" s="278"/>
      <c r="M24" s="278"/>
      <c r="N24" s="278"/>
      <c r="O24" s="278"/>
      <c r="P24" s="279"/>
      <c r="Q24" s="277"/>
      <c r="R24" s="278"/>
      <c r="S24" s="278"/>
      <c r="T24" s="278"/>
      <c r="U24" s="278"/>
      <c r="V24" s="278"/>
      <c r="W24" s="278"/>
      <c r="X24" s="278"/>
      <c r="Y24" s="278"/>
      <c r="Z24" s="278"/>
      <c r="AA24" s="279"/>
      <c r="AB24" s="283" t="str">
        <f t="shared" si="0"/>
        <v/>
      </c>
      <c r="AC24" s="283" t="str">
        <f t="shared" si="1"/>
        <v/>
      </c>
    </row>
    <row r="25" spans="2:31" s="16" customFormat="1" ht="30.95" customHeight="1">
      <c r="B25" s="520"/>
      <c r="C25" s="145" t="s">
        <v>155</v>
      </c>
      <c r="D25" s="237">
        <f>(販売実績表!P23)</f>
        <v>0</v>
      </c>
      <c r="E25" s="254"/>
      <c r="F25" s="277"/>
      <c r="G25" s="278"/>
      <c r="H25" s="278"/>
      <c r="I25" s="278"/>
      <c r="J25" s="278"/>
      <c r="K25" s="278"/>
      <c r="L25" s="278"/>
      <c r="M25" s="278"/>
      <c r="N25" s="278"/>
      <c r="O25" s="278"/>
      <c r="P25" s="279"/>
      <c r="Q25" s="277"/>
      <c r="R25" s="278"/>
      <c r="S25" s="278"/>
      <c r="T25" s="278"/>
      <c r="U25" s="278"/>
      <c r="V25" s="278"/>
      <c r="W25" s="278"/>
      <c r="X25" s="278"/>
      <c r="Y25" s="278"/>
      <c r="Z25" s="278"/>
      <c r="AA25" s="279"/>
      <c r="AB25" s="283" t="str">
        <f t="shared" si="0"/>
        <v/>
      </c>
      <c r="AC25" s="283" t="str">
        <f t="shared" si="1"/>
        <v/>
      </c>
    </row>
    <row r="26" spans="2:31" s="16" customFormat="1" ht="30.95" customHeight="1">
      <c r="B26" s="521"/>
      <c r="C26" s="139" t="s">
        <v>12</v>
      </c>
      <c r="D26" s="237">
        <f>(販売実績表!P24)</f>
        <v>0</v>
      </c>
      <c r="E26" s="254"/>
      <c r="F26" s="277"/>
      <c r="G26" s="278"/>
      <c r="H26" s="278"/>
      <c r="I26" s="278"/>
      <c r="J26" s="278"/>
      <c r="K26" s="278"/>
      <c r="L26" s="278"/>
      <c r="M26" s="278"/>
      <c r="N26" s="278"/>
      <c r="O26" s="278"/>
      <c r="P26" s="279"/>
      <c r="Q26" s="277"/>
      <c r="R26" s="278"/>
      <c r="S26" s="278"/>
      <c r="T26" s="278"/>
      <c r="U26" s="278"/>
      <c r="V26" s="278"/>
      <c r="W26" s="278"/>
      <c r="X26" s="278"/>
      <c r="Y26" s="278"/>
      <c r="Z26" s="278"/>
      <c r="AA26" s="279"/>
      <c r="AB26" s="283" t="str">
        <f t="shared" si="0"/>
        <v/>
      </c>
      <c r="AC26" s="283" t="str">
        <f t="shared" si="1"/>
        <v/>
      </c>
      <c r="AD26" s="20"/>
      <c r="AE26" s="21"/>
    </row>
    <row r="27" spans="2:31" s="16" customFormat="1" ht="34.5" customHeight="1">
      <c r="B27" s="526" t="s">
        <v>152</v>
      </c>
      <c r="C27" s="527"/>
      <c r="D27" s="237">
        <f>(販売実績表!P27)</f>
        <v>0</v>
      </c>
      <c r="E27" s="254"/>
      <c r="F27" s="277"/>
      <c r="G27" s="278"/>
      <c r="H27" s="278"/>
      <c r="I27" s="278"/>
      <c r="J27" s="278"/>
      <c r="K27" s="278"/>
      <c r="L27" s="278"/>
      <c r="M27" s="278"/>
      <c r="N27" s="278"/>
      <c r="O27" s="278"/>
      <c r="P27" s="279"/>
      <c r="Q27" s="277"/>
      <c r="R27" s="278"/>
      <c r="S27" s="278"/>
      <c r="T27" s="278"/>
      <c r="U27" s="278"/>
      <c r="V27" s="278"/>
      <c r="W27" s="278"/>
      <c r="X27" s="278"/>
      <c r="Y27" s="278"/>
      <c r="Z27" s="278"/>
      <c r="AA27" s="279"/>
      <c r="AB27" s="283" t="str">
        <f t="shared" si="0"/>
        <v/>
      </c>
      <c r="AC27" s="283" t="str">
        <f t="shared" si="1"/>
        <v/>
      </c>
    </row>
    <row r="28" spans="2:31" s="16" customFormat="1" ht="30.95" customHeight="1">
      <c r="B28" s="524" t="s">
        <v>50</v>
      </c>
      <c r="C28" s="525"/>
      <c r="D28" s="237">
        <f>(販売実績表!P28)</f>
        <v>0</v>
      </c>
      <c r="E28" s="254"/>
      <c r="F28" s="277"/>
      <c r="G28" s="278"/>
      <c r="H28" s="278"/>
      <c r="I28" s="278"/>
      <c r="J28" s="278"/>
      <c r="K28" s="278"/>
      <c r="L28" s="278"/>
      <c r="M28" s="278"/>
      <c r="N28" s="278"/>
      <c r="O28" s="278"/>
      <c r="P28" s="279"/>
      <c r="Q28" s="277"/>
      <c r="R28" s="278"/>
      <c r="S28" s="278"/>
      <c r="T28" s="278"/>
      <c r="U28" s="278"/>
      <c r="V28" s="278"/>
      <c r="W28" s="278"/>
      <c r="X28" s="278"/>
      <c r="Y28" s="278"/>
      <c r="Z28" s="278"/>
      <c r="AA28" s="279"/>
      <c r="AB28" s="283" t="str">
        <f t="shared" si="0"/>
        <v/>
      </c>
      <c r="AC28" s="283" t="str">
        <f t="shared" si="1"/>
        <v/>
      </c>
      <c r="AD28" s="20"/>
      <c r="AE28" s="21"/>
    </row>
    <row r="29" spans="2:31" s="16" customFormat="1" ht="30.95" customHeight="1">
      <c r="B29" s="528" t="s">
        <v>36</v>
      </c>
      <c r="C29" s="529"/>
      <c r="D29" s="237">
        <f>(販売実績表!P29)</f>
        <v>0</v>
      </c>
      <c r="E29" s="254"/>
      <c r="F29" s="277"/>
      <c r="G29" s="278"/>
      <c r="H29" s="278"/>
      <c r="I29" s="278"/>
      <c r="J29" s="278"/>
      <c r="K29" s="278"/>
      <c r="L29" s="278"/>
      <c r="M29" s="278"/>
      <c r="N29" s="278"/>
      <c r="O29" s="278"/>
      <c r="P29" s="279"/>
      <c r="Q29" s="277"/>
      <c r="R29" s="278"/>
      <c r="S29" s="278"/>
      <c r="T29" s="278"/>
      <c r="U29" s="278"/>
      <c r="V29" s="278"/>
      <c r="W29" s="278"/>
      <c r="X29" s="278"/>
      <c r="Y29" s="278"/>
      <c r="Z29" s="278"/>
      <c r="AA29" s="279"/>
      <c r="AB29" s="283" t="str">
        <f t="shared" si="0"/>
        <v/>
      </c>
      <c r="AC29" s="283" t="str">
        <f t="shared" si="1"/>
        <v/>
      </c>
    </row>
    <row r="30" spans="2:31" s="16" customFormat="1" ht="30.95" customHeight="1">
      <c r="B30" s="487" t="s">
        <v>38</v>
      </c>
      <c r="C30" s="134" t="s">
        <v>39</v>
      </c>
      <c r="D30" s="237">
        <f>(販売実績表!P31)</f>
        <v>0</v>
      </c>
      <c r="E30" s="254"/>
      <c r="F30" s="277"/>
      <c r="G30" s="278"/>
      <c r="H30" s="278"/>
      <c r="I30" s="278"/>
      <c r="J30" s="278"/>
      <c r="K30" s="278"/>
      <c r="L30" s="278"/>
      <c r="M30" s="278"/>
      <c r="N30" s="278"/>
      <c r="O30" s="278"/>
      <c r="P30" s="279"/>
      <c r="Q30" s="277"/>
      <c r="R30" s="278"/>
      <c r="S30" s="278"/>
      <c r="T30" s="278"/>
      <c r="U30" s="278"/>
      <c r="V30" s="278"/>
      <c r="W30" s="278"/>
      <c r="X30" s="278"/>
      <c r="Y30" s="278"/>
      <c r="Z30" s="278"/>
      <c r="AA30" s="279"/>
      <c r="AB30" s="283" t="str">
        <f t="shared" si="0"/>
        <v/>
      </c>
      <c r="AC30" s="283" t="str">
        <f t="shared" si="1"/>
        <v/>
      </c>
    </row>
    <row r="31" spans="2:31" s="16" customFormat="1" ht="30.95" customHeight="1">
      <c r="B31" s="488"/>
      <c r="C31" s="143" t="s">
        <v>156</v>
      </c>
      <c r="D31" s="237">
        <f>(販売実績表!P32)</f>
        <v>0</v>
      </c>
      <c r="E31" s="254"/>
      <c r="F31" s="277"/>
      <c r="G31" s="278"/>
      <c r="H31" s="278"/>
      <c r="I31" s="278"/>
      <c r="J31" s="278"/>
      <c r="K31" s="278"/>
      <c r="L31" s="278"/>
      <c r="M31" s="278"/>
      <c r="N31" s="278"/>
      <c r="O31" s="278"/>
      <c r="P31" s="279"/>
      <c r="Q31" s="277"/>
      <c r="R31" s="278"/>
      <c r="S31" s="278"/>
      <c r="T31" s="278"/>
      <c r="U31" s="278"/>
      <c r="V31" s="278"/>
      <c r="W31" s="278"/>
      <c r="X31" s="278"/>
      <c r="Y31" s="278"/>
      <c r="Z31" s="278"/>
      <c r="AA31" s="279"/>
      <c r="AB31" s="283" t="str">
        <f>+IF(SUM(F31:P31)&gt;0,SUM(F31:P31),"")</f>
        <v/>
      </c>
      <c r="AC31" s="283" t="str">
        <f t="shared" si="1"/>
        <v/>
      </c>
    </row>
    <row r="32" spans="2:31" s="16" customFormat="1" ht="30.95" customHeight="1">
      <c r="B32" s="488"/>
      <c r="C32" s="48" t="s">
        <v>67</v>
      </c>
      <c r="D32" s="237">
        <f>(販売実績表!P33)</f>
        <v>0</v>
      </c>
      <c r="E32" s="254"/>
      <c r="F32" s="277"/>
      <c r="G32" s="278"/>
      <c r="H32" s="278"/>
      <c r="I32" s="278"/>
      <c r="J32" s="278"/>
      <c r="K32" s="278"/>
      <c r="L32" s="278"/>
      <c r="M32" s="278"/>
      <c r="N32" s="278"/>
      <c r="O32" s="278"/>
      <c r="P32" s="279"/>
      <c r="Q32" s="277"/>
      <c r="R32" s="278"/>
      <c r="S32" s="278"/>
      <c r="T32" s="278"/>
      <c r="U32" s="278"/>
      <c r="V32" s="278"/>
      <c r="W32" s="278"/>
      <c r="X32" s="278"/>
      <c r="Y32" s="278"/>
      <c r="Z32" s="278"/>
      <c r="AA32" s="279"/>
      <c r="AB32" s="283" t="str">
        <f t="shared" si="0"/>
        <v/>
      </c>
      <c r="AC32" s="283" t="str">
        <f t="shared" si="1"/>
        <v/>
      </c>
    </row>
    <row r="33" spans="2:31" s="16" customFormat="1" ht="30.95" customHeight="1">
      <c r="B33" s="521"/>
      <c r="C33" s="48" t="s">
        <v>68</v>
      </c>
      <c r="D33" s="237">
        <f>(販売実績表!P34)</f>
        <v>0</v>
      </c>
      <c r="E33" s="254"/>
      <c r="F33" s="277"/>
      <c r="G33" s="278"/>
      <c r="H33" s="278"/>
      <c r="I33" s="278"/>
      <c r="J33" s="278"/>
      <c r="K33" s="278"/>
      <c r="L33" s="278"/>
      <c r="M33" s="278"/>
      <c r="N33" s="278"/>
      <c r="O33" s="278"/>
      <c r="P33" s="279"/>
      <c r="Q33" s="277"/>
      <c r="R33" s="278"/>
      <c r="S33" s="278"/>
      <c r="T33" s="278"/>
      <c r="U33" s="278"/>
      <c r="V33" s="278"/>
      <c r="W33" s="278"/>
      <c r="X33" s="278"/>
      <c r="Y33" s="278"/>
      <c r="Z33" s="278"/>
      <c r="AA33" s="279"/>
      <c r="AB33" s="283" t="str">
        <f t="shared" si="0"/>
        <v/>
      </c>
      <c r="AC33" s="283" t="str">
        <f t="shared" si="1"/>
        <v/>
      </c>
      <c r="AD33" s="20"/>
      <c r="AE33" s="21"/>
    </row>
    <row r="34" spans="2:31" ht="30.95" customHeight="1" thickBot="1">
      <c r="B34" s="530" t="s">
        <v>48</v>
      </c>
      <c r="C34" s="531"/>
      <c r="D34" s="238">
        <f>(販売実績表!P36)</f>
        <v>0</v>
      </c>
      <c r="E34" s="255"/>
      <c r="F34" s="280"/>
      <c r="G34" s="281"/>
      <c r="H34" s="281"/>
      <c r="I34" s="281"/>
      <c r="J34" s="281"/>
      <c r="K34" s="281"/>
      <c r="L34" s="281"/>
      <c r="M34" s="281"/>
      <c r="N34" s="281"/>
      <c r="O34" s="281"/>
      <c r="P34" s="282"/>
      <c r="Q34" s="280"/>
      <c r="R34" s="281"/>
      <c r="S34" s="281"/>
      <c r="T34" s="281"/>
      <c r="U34" s="281"/>
      <c r="V34" s="281"/>
      <c r="W34" s="281"/>
      <c r="X34" s="281"/>
      <c r="Y34" s="281"/>
      <c r="Z34" s="281"/>
      <c r="AA34" s="282"/>
      <c r="AB34" s="283" t="str">
        <f t="shared" si="0"/>
        <v/>
      </c>
      <c r="AC34" s="283" t="str">
        <f>+IF(SUM(Q34:AA34)&gt;0,SUM(Q34:AA34),"")</f>
        <v/>
      </c>
    </row>
    <row r="35" spans="2:31" ht="19.5" customHeight="1" thickBot="1">
      <c r="B35" s="515" t="s">
        <v>161</v>
      </c>
      <c r="C35" s="516"/>
      <c r="D35" s="239">
        <f>SUM(D7:D34)</f>
        <v>0</v>
      </c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3" t="s">
        <v>57</v>
      </c>
      <c r="AB35" s="50"/>
    </row>
    <row r="36" spans="2:31" ht="19.5" customHeight="1" thickBot="1">
      <c r="B36" s="517" t="s">
        <v>168</v>
      </c>
      <c r="C36" s="518"/>
      <c r="D36" s="240">
        <f>SUM(F36:P36)</f>
        <v>0</v>
      </c>
      <c r="E36" s="252"/>
      <c r="F36" s="243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44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44">
        <f t="shared" si="2"/>
        <v>0</v>
      </c>
      <c r="I36" s="244">
        <f t="shared" si="2"/>
        <v>0</v>
      </c>
      <c r="J36" s="244">
        <f t="shared" si="2"/>
        <v>0</v>
      </c>
      <c r="K36" s="244">
        <f t="shared" si="2"/>
        <v>0</v>
      </c>
      <c r="L36" s="244">
        <f t="shared" si="2"/>
        <v>0</v>
      </c>
      <c r="M36" s="244">
        <f t="shared" si="2"/>
        <v>0</v>
      </c>
      <c r="N36" s="244">
        <f t="shared" si="2"/>
        <v>0</v>
      </c>
      <c r="O36" s="244">
        <f t="shared" si="2"/>
        <v>0</v>
      </c>
      <c r="P36" s="245">
        <f t="shared" si="2"/>
        <v>0</v>
      </c>
      <c r="Q36" s="243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44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44">
        <f t="shared" si="3"/>
        <v>0</v>
      </c>
      <c r="T36" s="244">
        <f t="shared" si="3"/>
        <v>0</v>
      </c>
      <c r="U36" s="244">
        <f t="shared" si="3"/>
        <v>0</v>
      </c>
      <c r="V36" s="244">
        <f t="shared" si="3"/>
        <v>0</v>
      </c>
      <c r="W36" s="244">
        <f t="shared" si="3"/>
        <v>0</v>
      </c>
      <c r="X36" s="244">
        <f t="shared" si="3"/>
        <v>0</v>
      </c>
      <c r="Y36" s="244">
        <f t="shared" si="3"/>
        <v>0</v>
      </c>
      <c r="Z36" s="244">
        <f t="shared" si="3"/>
        <v>0</v>
      </c>
      <c r="AA36" s="245">
        <f t="shared" si="3"/>
        <v>0</v>
      </c>
    </row>
    <row r="37" spans="2:31" ht="19.5" customHeight="1">
      <c r="B37" s="519" t="s">
        <v>162</v>
      </c>
      <c r="C37" s="480"/>
      <c r="D37" s="240">
        <f>SUM(Q36:AA36)</f>
        <v>0</v>
      </c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224"/>
      <c r="X37" s="224"/>
      <c r="Y37" s="224"/>
      <c r="Z37" s="224"/>
      <c r="AA37" s="224"/>
    </row>
    <row r="38" spans="2:31" ht="19.5" customHeight="1">
      <c r="B38" s="510" t="s">
        <v>163</v>
      </c>
      <c r="C38" s="497"/>
      <c r="D38" s="240">
        <f>D36+D37</f>
        <v>0</v>
      </c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224"/>
      <c r="X38" s="224"/>
      <c r="Y38" s="224"/>
      <c r="Z38" s="224"/>
      <c r="AA38" s="224"/>
    </row>
    <row r="39" spans="2:31" ht="19.5" customHeight="1">
      <c r="B39" s="510" t="s">
        <v>164</v>
      </c>
      <c r="C39" s="497"/>
      <c r="D39" s="241" t="e">
        <f>(D38/D35)*100</f>
        <v>#DIV/0!</v>
      </c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224"/>
      <c r="X39" s="224"/>
      <c r="Y39" s="224"/>
      <c r="Z39" s="224"/>
      <c r="AA39" s="224"/>
    </row>
    <row r="40" spans="2:31" ht="19.5" customHeight="1" thickBot="1">
      <c r="B40" s="511" t="s">
        <v>165</v>
      </c>
      <c r="C40" s="512"/>
      <c r="D40" s="249" t="e">
        <f>(D37/D35)*100</f>
        <v>#DIV/0!</v>
      </c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224"/>
      <c r="X40" s="224"/>
      <c r="Y40" s="224"/>
      <c r="Z40" s="224"/>
      <c r="AA40" s="224"/>
    </row>
    <row r="42" spans="2:31">
      <c r="O42" s="76"/>
    </row>
    <row r="43" spans="2:31">
      <c r="C43" s="10"/>
      <c r="D43" s="6"/>
      <c r="E43" s="6"/>
      <c r="F43" s="6"/>
    </row>
    <row r="44" spans="2:31">
      <c r="C44" s="22"/>
      <c r="D44" s="24"/>
      <c r="E44" s="6"/>
      <c r="F44" s="23"/>
    </row>
    <row r="45" spans="2:31">
      <c r="C45" s="25"/>
      <c r="D45" s="26"/>
      <c r="E45" s="6"/>
      <c r="F45" s="23"/>
    </row>
    <row r="46" spans="2:31">
      <c r="C46" s="22"/>
      <c r="D46" s="24"/>
      <c r="E46" s="6"/>
      <c r="F46" s="23"/>
    </row>
    <row r="47" spans="2:31">
      <c r="C47" s="22"/>
      <c r="D47" s="24"/>
      <c r="E47" s="6"/>
      <c r="F47" s="23"/>
    </row>
    <row r="48" spans="2:31">
      <c r="C48" s="22"/>
      <c r="D48" s="24"/>
      <c r="E48" s="6"/>
      <c r="F48" s="23"/>
    </row>
    <row r="49" spans="3:6">
      <c r="C49" s="22"/>
      <c r="D49" s="26"/>
      <c r="E49" s="6"/>
      <c r="F49" s="23"/>
    </row>
    <row r="50" spans="3:6">
      <c r="C50" s="22"/>
      <c r="D50" s="24"/>
      <c r="E50" s="6"/>
      <c r="F50" s="23"/>
    </row>
    <row r="51" spans="3:6">
      <c r="C51" s="22"/>
      <c r="D51" s="26"/>
      <c r="E51" s="6"/>
      <c r="F51" s="23"/>
    </row>
    <row r="52" spans="3:6">
      <c r="C52" s="22"/>
      <c r="D52" s="24"/>
      <c r="E52" s="6"/>
      <c r="F52" s="23"/>
    </row>
    <row r="53" spans="3:6">
      <c r="C53" s="22"/>
      <c r="D53" s="24"/>
      <c r="E53" s="6"/>
      <c r="F53" s="23"/>
    </row>
    <row r="54" spans="3:6">
      <c r="C54" s="22"/>
      <c r="D54" s="26"/>
      <c r="E54" s="6"/>
      <c r="F54" s="23"/>
    </row>
    <row r="55" spans="3:6">
      <c r="C55" s="22"/>
      <c r="D55" s="26"/>
      <c r="E55" s="6"/>
      <c r="F55" s="23"/>
    </row>
    <row r="56" spans="3:6">
      <c r="C56" s="22"/>
      <c r="D56" s="24"/>
      <c r="E56" s="6"/>
      <c r="F56" s="23"/>
    </row>
    <row r="57" spans="3:6">
      <c r="C57" s="22"/>
      <c r="D57" s="24"/>
      <c r="E57" s="6"/>
      <c r="F57" s="23"/>
    </row>
    <row r="58" spans="3:6">
      <c r="C58" s="22"/>
      <c r="D58" s="24"/>
      <c r="E58" s="6"/>
      <c r="F58" s="23"/>
    </row>
    <row r="59" spans="3:6">
      <c r="C59" s="22"/>
      <c r="D59" s="26"/>
      <c r="E59" s="6"/>
      <c r="F59" s="23"/>
    </row>
    <row r="60" spans="3:6">
      <c r="C60" s="22"/>
      <c r="D60" s="24"/>
      <c r="E60" s="6"/>
      <c r="F60" s="23"/>
    </row>
    <row r="61" spans="3:6">
      <c r="C61" s="22"/>
      <c r="D61" s="24"/>
      <c r="E61" s="6"/>
      <c r="F61" s="23"/>
    </row>
    <row r="62" spans="3:6">
      <c r="C62" s="22"/>
      <c r="D62" s="26"/>
      <c r="E62" s="6"/>
      <c r="F62" s="23"/>
    </row>
    <row r="63" spans="3:6">
      <c r="C63" s="22"/>
      <c r="D63" s="26"/>
      <c r="E63" s="6"/>
      <c r="F63" s="23"/>
    </row>
    <row r="64" spans="3:6">
      <c r="C64" s="22"/>
      <c r="D64" s="26"/>
      <c r="E64" s="6"/>
      <c r="F64" s="23"/>
    </row>
    <row r="65" spans="3:6">
      <c r="C65" s="22"/>
      <c r="D65" s="27"/>
      <c r="E65" s="6"/>
      <c r="F65" s="23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B9:B12"/>
    <mergeCell ref="B14:B16"/>
    <mergeCell ref="B23:B26"/>
    <mergeCell ref="D3:E3"/>
    <mergeCell ref="B7:C7"/>
    <mergeCell ref="B8:C8"/>
    <mergeCell ref="B13:C13"/>
    <mergeCell ref="B19:C19"/>
    <mergeCell ref="B30:B33"/>
    <mergeCell ref="B17:B18"/>
    <mergeCell ref="B21:B22"/>
    <mergeCell ref="B28:C28"/>
    <mergeCell ref="B27:C27"/>
    <mergeCell ref="B20:C20"/>
    <mergeCell ref="B29:C29"/>
    <mergeCell ref="W2:AA2"/>
    <mergeCell ref="Q4:AA4"/>
    <mergeCell ref="F5:H5"/>
    <mergeCell ref="I5:J5"/>
    <mergeCell ref="N5:O5"/>
    <mergeCell ref="Q5:S5"/>
    <mergeCell ref="T5:U5"/>
    <mergeCell ref="Y5:Z5"/>
    <mergeCell ref="K5:L5"/>
    <mergeCell ref="V5:W5"/>
    <mergeCell ref="F4:P4"/>
  </mergeCells>
  <phoneticPr fontId="4"/>
  <dataValidations count="1">
    <dataValidation allowBlank="1" showInputMessage="1" showErrorMessage="1" promptTitle="禁止" prompt="入力できません" sqref="D4 D7:D40 AB7:AC34 F36:AA36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showGridLines="0" zoomScale="80" workbookViewId="0">
      <pane xSplit="4" ySplit="6" topLeftCell="E13" activePane="bottomRight" state="frozen"/>
      <selection activeCell="E6" sqref="E6"/>
      <selection pane="topRight" activeCell="E6" sqref="E6"/>
      <selection pane="bottomLeft" activeCell="E6" sqref="E6"/>
      <selection pane="bottomRight" activeCell="H12" sqref="H12"/>
    </sheetView>
  </sheetViews>
  <sheetFormatPr defaultRowHeight="13.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>
      <c r="C1" s="3" t="s">
        <v>51</v>
      </c>
      <c r="L1" s="82" t="str">
        <f>IF(販売実績表!$M$2="","",販売実績表!$M$2)</f>
        <v/>
      </c>
      <c r="Q1" s="81"/>
    </row>
    <row r="2" spans="2:29" ht="18" customHeight="1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471" t="s">
        <v>215</v>
      </c>
      <c r="X2" s="472"/>
      <c r="Y2" s="472"/>
      <c r="Z2" s="472"/>
      <c r="AA2" s="473"/>
    </row>
    <row r="3" spans="2:29" ht="18" customHeight="1" thickBot="1">
      <c r="C3" s="49" t="s">
        <v>174</v>
      </c>
      <c r="D3" s="522" t="s">
        <v>59</v>
      </c>
      <c r="E3" s="523"/>
      <c r="F3" s="9"/>
      <c r="G3" s="212" t="s">
        <v>202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6"/>
      <c r="U3" s="6"/>
      <c r="V3" s="6"/>
      <c r="W3" s="10"/>
      <c r="X3" s="10"/>
      <c r="Y3" s="10"/>
      <c r="Z3" s="10"/>
    </row>
    <row r="4" spans="2:29" ht="18" customHeight="1">
      <c r="C4" s="276" t="str">
        <f>販売実績表!J2</f>
        <v>2023年度</v>
      </c>
      <c r="D4" s="121" t="str">
        <f>IF(販売実績表!$Q$37=0,"",販売実績表!$Q$37)</f>
        <v/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2:29" s="16" customFormat="1" ht="25.5" customHeight="1">
      <c r="C5" s="11"/>
      <c r="D5" s="12"/>
      <c r="E5" s="12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2:29" ht="128.25" customHeight="1">
      <c r="B6" s="17" t="s">
        <v>53</v>
      </c>
      <c r="C6" s="1"/>
      <c r="D6" s="256" t="s">
        <v>166</v>
      </c>
      <c r="E6" s="246" t="s">
        <v>167</v>
      </c>
      <c r="F6" s="226" t="s">
        <v>107</v>
      </c>
      <c r="G6" s="227" t="s">
        <v>109</v>
      </c>
      <c r="H6" s="228" t="s">
        <v>105</v>
      </c>
      <c r="I6" s="229" t="s">
        <v>198</v>
      </c>
      <c r="J6" s="229" t="s">
        <v>197</v>
      </c>
      <c r="K6" s="229" t="s">
        <v>116</v>
      </c>
      <c r="L6" s="229" t="s">
        <v>117</v>
      </c>
      <c r="M6" s="192" t="s">
        <v>118</v>
      </c>
      <c r="N6" s="230" t="s">
        <v>209</v>
      </c>
      <c r="O6" s="227" t="s">
        <v>119</v>
      </c>
      <c r="P6" s="231" t="s">
        <v>12</v>
      </c>
      <c r="Q6" s="226" t="s">
        <v>107</v>
      </c>
      <c r="R6" s="227" t="s">
        <v>109</v>
      </c>
      <c r="S6" s="227" t="s">
        <v>105</v>
      </c>
      <c r="T6" s="227" t="s">
        <v>115</v>
      </c>
      <c r="U6" s="227" t="s">
        <v>197</v>
      </c>
      <c r="V6" s="235" t="s">
        <v>116</v>
      </c>
      <c r="W6" s="227" t="s">
        <v>117</v>
      </c>
      <c r="X6" s="192" t="s">
        <v>118</v>
      </c>
      <c r="Y6" s="227" t="s">
        <v>209</v>
      </c>
      <c r="Z6" s="227" t="s">
        <v>119</v>
      </c>
      <c r="AA6" s="236" t="s">
        <v>12</v>
      </c>
      <c r="AB6" s="248" t="s">
        <v>203</v>
      </c>
      <c r="AC6" s="247" t="s">
        <v>133</v>
      </c>
    </row>
    <row r="7" spans="2:29" s="16" customFormat="1" ht="30.95" customHeight="1">
      <c r="B7" s="504" t="s">
        <v>43</v>
      </c>
      <c r="C7" s="505"/>
      <c r="D7" s="237">
        <f>(販売実績表!Q5)</f>
        <v>0</v>
      </c>
      <c r="E7" s="254"/>
      <c r="F7" s="277"/>
      <c r="G7" s="278"/>
      <c r="H7" s="278"/>
      <c r="I7" s="278"/>
      <c r="J7" s="278"/>
      <c r="K7" s="278"/>
      <c r="L7" s="278"/>
      <c r="M7" s="278"/>
      <c r="N7" s="278"/>
      <c r="O7" s="278"/>
      <c r="P7" s="279"/>
      <c r="Q7" s="277"/>
      <c r="R7" s="278"/>
      <c r="S7" s="278"/>
      <c r="T7" s="278"/>
      <c r="U7" s="278"/>
      <c r="V7" s="278"/>
      <c r="W7" s="278"/>
      <c r="X7" s="278"/>
      <c r="Y7" s="278"/>
      <c r="Z7" s="278"/>
      <c r="AA7" s="279"/>
      <c r="AB7" s="283" t="str">
        <f>+IF(SUM(F7:P7)&gt;0,SUM(F7:P7),"")</f>
        <v/>
      </c>
      <c r="AC7" s="283" t="str">
        <f>+IF(SUM(Q7:AA7)&gt;0,SUM(Q7:AA7),"")</f>
        <v/>
      </c>
    </row>
    <row r="8" spans="2:29" s="16" customFormat="1" ht="30.95" customHeight="1">
      <c r="B8" s="504" t="s">
        <v>44</v>
      </c>
      <c r="C8" s="505"/>
      <c r="D8" s="237">
        <f>(販売実績表!Q6)</f>
        <v>0</v>
      </c>
      <c r="E8" s="254"/>
      <c r="F8" s="277"/>
      <c r="G8" s="278"/>
      <c r="H8" s="278"/>
      <c r="I8" s="278"/>
      <c r="J8" s="278"/>
      <c r="K8" s="278"/>
      <c r="L8" s="278"/>
      <c r="M8" s="278"/>
      <c r="N8" s="278"/>
      <c r="O8" s="278"/>
      <c r="P8" s="279"/>
      <c r="Q8" s="277"/>
      <c r="R8" s="278"/>
      <c r="S8" s="278"/>
      <c r="T8" s="278"/>
      <c r="U8" s="278"/>
      <c r="V8" s="278"/>
      <c r="W8" s="278"/>
      <c r="X8" s="278"/>
      <c r="Y8" s="278"/>
      <c r="Z8" s="278"/>
      <c r="AA8" s="279"/>
      <c r="AB8" s="283" t="str">
        <f t="shared" ref="AB8:AB34" si="0">+IF(SUM(F8:P8)&gt;0,SUM(F8:P8),"")</f>
        <v/>
      </c>
      <c r="AC8" s="283" t="str">
        <f t="shared" ref="AC8:AC33" si="1">+IF(SUM(Q8:AA8)&gt;0,SUM(Q8:AA8),"")</f>
        <v/>
      </c>
    </row>
    <row r="9" spans="2:29" s="16" customFormat="1" ht="30.95" customHeight="1">
      <c r="B9" s="487" t="s">
        <v>158</v>
      </c>
      <c r="C9" s="132" t="s">
        <v>45</v>
      </c>
      <c r="D9" s="237">
        <f>(販売実績表!Q7)</f>
        <v>0</v>
      </c>
      <c r="E9" s="254"/>
      <c r="F9" s="277"/>
      <c r="G9" s="278"/>
      <c r="H9" s="278"/>
      <c r="I9" s="278"/>
      <c r="J9" s="278"/>
      <c r="K9" s="278"/>
      <c r="L9" s="278"/>
      <c r="M9" s="278"/>
      <c r="N9" s="278"/>
      <c r="O9" s="278"/>
      <c r="P9" s="279"/>
      <c r="Q9" s="277"/>
      <c r="R9" s="278"/>
      <c r="S9" s="278"/>
      <c r="T9" s="278"/>
      <c r="U9" s="278"/>
      <c r="V9" s="278"/>
      <c r="W9" s="278"/>
      <c r="X9" s="278"/>
      <c r="Y9" s="278"/>
      <c r="Z9" s="278"/>
      <c r="AA9" s="279"/>
      <c r="AB9" s="283" t="str">
        <f t="shared" si="0"/>
        <v/>
      </c>
      <c r="AC9" s="283" t="str">
        <f t="shared" si="1"/>
        <v/>
      </c>
    </row>
    <row r="10" spans="2:29" s="16" customFormat="1" ht="30.95" customHeight="1">
      <c r="B10" s="520"/>
      <c r="C10" s="48" t="s">
        <v>46</v>
      </c>
      <c r="D10" s="237">
        <f>(販売実績表!Q8)</f>
        <v>0</v>
      </c>
      <c r="E10" s="254"/>
      <c r="F10" s="277"/>
      <c r="G10" s="278"/>
      <c r="H10" s="278"/>
      <c r="I10" s="278"/>
      <c r="J10" s="278"/>
      <c r="K10" s="278"/>
      <c r="L10" s="278"/>
      <c r="M10" s="278"/>
      <c r="N10" s="278"/>
      <c r="O10" s="278"/>
      <c r="P10" s="279"/>
      <c r="Q10" s="277"/>
      <c r="R10" s="278"/>
      <c r="S10" s="278"/>
      <c r="T10" s="278"/>
      <c r="U10" s="278"/>
      <c r="V10" s="278"/>
      <c r="W10" s="278"/>
      <c r="X10" s="278"/>
      <c r="Y10" s="278"/>
      <c r="Z10" s="278"/>
      <c r="AA10" s="279"/>
      <c r="AB10" s="283" t="str">
        <f t="shared" si="0"/>
        <v/>
      </c>
      <c r="AC10" s="283" t="str">
        <f t="shared" si="1"/>
        <v/>
      </c>
    </row>
    <row r="11" spans="2:29" s="16" customFormat="1" ht="30.95" customHeight="1">
      <c r="B11" s="520"/>
      <c r="C11" s="131" t="s">
        <v>142</v>
      </c>
      <c r="D11" s="237">
        <f>(販売実績表!Q9)</f>
        <v>0</v>
      </c>
      <c r="E11" s="254"/>
      <c r="F11" s="277"/>
      <c r="G11" s="278"/>
      <c r="H11" s="278"/>
      <c r="I11" s="278"/>
      <c r="J11" s="278"/>
      <c r="K11" s="278"/>
      <c r="L11" s="278"/>
      <c r="M11" s="278"/>
      <c r="N11" s="278"/>
      <c r="O11" s="278"/>
      <c r="P11" s="279"/>
      <c r="Q11" s="277"/>
      <c r="R11" s="278"/>
      <c r="S11" s="278"/>
      <c r="T11" s="278"/>
      <c r="U11" s="278"/>
      <c r="V11" s="278"/>
      <c r="W11" s="278"/>
      <c r="X11" s="278"/>
      <c r="Y11" s="278"/>
      <c r="Z11" s="278"/>
      <c r="AA11" s="279"/>
      <c r="AB11" s="283" t="str">
        <f>+IF(SUM(F11:P11)&gt;0,SUM(F11:P11),"")</f>
        <v/>
      </c>
      <c r="AC11" s="283" t="str">
        <f>+IF(SUM(Q11:AA11)&gt;0,SUM(Q11:AA11),"")</f>
        <v/>
      </c>
    </row>
    <row r="12" spans="2:29" s="16" customFormat="1" ht="30.95" customHeight="1">
      <c r="B12" s="521"/>
      <c r="C12" s="130" t="s">
        <v>146</v>
      </c>
      <c r="D12" s="237">
        <f>(販売実績表!Q10)</f>
        <v>0</v>
      </c>
      <c r="E12" s="254"/>
      <c r="F12" s="277"/>
      <c r="G12" s="278"/>
      <c r="H12" s="278"/>
      <c r="I12" s="278"/>
      <c r="J12" s="278"/>
      <c r="K12" s="278"/>
      <c r="L12" s="278"/>
      <c r="M12" s="278"/>
      <c r="N12" s="278"/>
      <c r="O12" s="278"/>
      <c r="P12" s="279"/>
      <c r="Q12" s="277"/>
      <c r="R12" s="278"/>
      <c r="S12" s="278"/>
      <c r="T12" s="278"/>
      <c r="U12" s="278"/>
      <c r="V12" s="278"/>
      <c r="W12" s="278"/>
      <c r="X12" s="278"/>
      <c r="Y12" s="278"/>
      <c r="Z12" s="278"/>
      <c r="AA12" s="279"/>
      <c r="AB12" s="283" t="str">
        <f>+IF(SUM(F12:P12)&gt;0,SUM(F12:P12),"")</f>
        <v/>
      </c>
      <c r="AC12" s="283" t="str">
        <f>+IF(SUM(Q12:AA12)&gt;0,SUM(Q12:AA12),"")</f>
        <v/>
      </c>
    </row>
    <row r="13" spans="2:29" s="16" customFormat="1" ht="30.95" customHeight="1">
      <c r="B13" s="506" t="s">
        <v>47</v>
      </c>
      <c r="C13" s="507"/>
      <c r="D13" s="237">
        <f>(販売実績表!Q11)</f>
        <v>0</v>
      </c>
      <c r="E13" s="254"/>
      <c r="F13" s="277"/>
      <c r="G13" s="278"/>
      <c r="H13" s="278"/>
      <c r="I13" s="278"/>
      <c r="J13" s="278"/>
      <c r="K13" s="278"/>
      <c r="L13" s="278"/>
      <c r="M13" s="278"/>
      <c r="N13" s="278"/>
      <c r="O13" s="278"/>
      <c r="P13" s="279"/>
      <c r="Q13" s="277"/>
      <c r="R13" s="278"/>
      <c r="S13" s="278"/>
      <c r="T13" s="278"/>
      <c r="U13" s="278"/>
      <c r="V13" s="278"/>
      <c r="W13" s="278"/>
      <c r="X13" s="278"/>
      <c r="Y13" s="278"/>
      <c r="Z13" s="278"/>
      <c r="AA13" s="279"/>
      <c r="AB13" s="283" t="str">
        <f t="shared" si="0"/>
        <v/>
      </c>
      <c r="AC13" s="283" t="str">
        <f t="shared" si="1"/>
        <v/>
      </c>
    </row>
    <row r="14" spans="2:29" s="16" customFormat="1" ht="30.95" customHeight="1">
      <c r="B14" s="499" t="s">
        <v>157</v>
      </c>
      <c r="C14" s="133" t="s">
        <v>21</v>
      </c>
      <c r="D14" s="237">
        <f>(販売実績表!Q12)</f>
        <v>0</v>
      </c>
      <c r="E14" s="254"/>
      <c r="F14" s="277"/>
      <c r="G14" s="278"/>
      <c r="H14" s="278"/>
      <c r="I14" s="278"/>
      <c r="J14" s="278"/>
      <c r="K14" s="278"/>
      <c r="L14" s="278"/>
      <c r="M14" s="278"/>
      <c r="N14" s="278"/>
      <c r="O14" s="278"/>
      <c r="P14" s="279"/>
      <c r="Q14" s="277"/>
      <c r="R14" s="278"/>
      <c r="S14" s="278"/>
      <c r="T14" s="278"/>
      <c r="U14" s="278"/>
      <c r="V14" s="278"/>
      <c r="W14" s="278"/>
      <c r="X14" s="278"/>
      <c r="Y14" s="278"/>
      <c r="Z14" s="278"/>
      <c r="AA14" s="279"/>
      <c r="AB14" s="283" t="str">
        <f t="shared" si="0"/>
        <v/>
      </c>
      <c r="AC14" s="283" t="str">
        <f t="shared" si="1"/>
        <v/>
      </c>
    </row>
    <row r="15" spans="2:29" s="16" customFormat="1" ht="30.95" customHeight="1">
      <c r="B15" s="500"/>
      <c r="C15" s="134" t="s">
        <v>23</v>
      </c>
      <c r="D15" s="237">
        <f>(販売実績表!Q13)</f>
        <v>0</v>
      </c>
      <c r="E15" s="254"/>
      <c r="F15" s="277"/>
      <c r="G15" s="278"/>
      <c r="H15" s="278"/>
      <c r="I15" s="278"/>
      <c r="J15" s="278"/>
      <c r="K15" s="278"/>
      <c r="L15" s="278"/>
      <c r="M15" s="278"/>
      <c r="N15" s="278"/>
      <c r="O15" s="278"/>
      <c r="P15" s="279"/>
      <c r="Q15" s="277"/>
      <c r="R15" s="278"/>
      <c r="S15" s="278"/>
      <c r="T15" s="278"/>
      <c r="U15" s="278"/>
      <c r="V15" s="278"/>
      <c r="W15" s="278"/>
      <c r="X15" s="278"/>
      <c r="Y15" s="278"/>
      <c r="Z15" s="278"/>
      <c r="AA15" s="279"/>
      <c r="AB15" s="283" t="str">
        <f t="shared" si="0"/>
        <v/>
      </c>
      <c r="AC15" s="283" t="str">
        <f t="shared" si="1"/>
        <v/>
      </c>
    </row>
    <row r="16" spans="2:29" s="16" customFormat="1" ht="30.95" customHeight="1">
      <c r="B16" s="501"/>
      <c r="C16" s="135" t="s">
        <v>147</v>
      </c>
      <c r="D16" s="237">
        <f>(販売実績表!Q14)</f>
        <v>0</v>
      </c>
      <c r="E16" s="254"/>
      <c r="F16" s="277"/>
      <c r="G16" s="278"/>
      <c r="H16" s="278"/>
      <c r="I16" s="278"/>
      <c r="J16" s="278"/>
      <c r="K16" s="278"/>
      <c r="L16" s="278"/>
      <c r="M16" s="278"/>
      <c r="N16" s="278"/>
      <c r="O16" s="278"/>
      <c r="P16" s="279"/>
      <c r="Q16" s="277"/>
      <c r="R16" s="278"/>
      <c r="S16" s="278"/>
      <c r="T16" s="278"/>
      <c r="U16" s="278"/>
      <c r="V16" s="278"/>
      <c r="W16" s="278"/>
      <c r="X16" s="278"/>
      <c r="Y16" s="278"/>
      <c r="Z16" s="278"/>
      <c r="AA16" s="279"/>
      <c r="AB16" s="283" t="str">
        <f t="shared" si="0"/>
        <v/>
      </c>
      <c r="AC16" s="283" t="str">
        <f t="shared" si="1"/>
        <v/>
      </c>
    </row>
    <row r="17" spans="2:31" s="16" customFormat="1" ht="30.95" customHeight="1">
      <c r="B17" s="487" t="s">
        <v>25</v>
      </c>
      <c r="C17" s="136" t="s">
        <v>60</v>
      </c>
      <c r="D17" s="237">
        <f>(販売実績表!Q15)</f>
        <v>0</v>
      </c>
      <c r="E17" s="254"/>
      <c r="F17" s="277"/>
      <c r="G17" s="278"/>
      <c r="H17" s="278"/>
      <c r="I17" s="278"/>
      <c r="J17" s="278"/>
      <c r="K17" s="278"/>
      <c r="L17" s="278"/>
      <c r="M17" s="278"/>
      <c r="N17" s="278"/>
      <c r="O17" s="278"/>
      <c r="P17" s="279"/>
      <c r="Q17" s="277"/>
      <c r="R17" s="278"/>
      <c r="S17" s="278"/>
      <c r="T17" s="278"/>
      <c r="U17" s="278"/>
      <c r="V17" s="278"/>
      <c r="W17" s="278"/>
      <c r="X17" s="278"/>
      <c r="Y17" s="278"/>
      <c r="Z17" s="278"/>
      <c r="AA17" s="279"/>
      <c r="AB17" s="283" t="str">
        <f t="shared" si="0"/>
        <v/>
      </c>
      <c r="AC17" s="283" t="str">
        <f t="shared" si="1"/>
        <v/>
      </c>
    </row>
    <row r="18" spans="2:31" s="16" customFormat="1" ht="30.95" customHeight="1">
      <c r="B18" s="521"/>
      <c r="C18" s="140" t="s">
        <v>149</v>
      </c>
      <c r="D18" s="237">
        <f>(販売実績表!Q16)</f>
        <v>0</v>
      </c>
      <c r="E18" s="254"/>
      <c r="F18" s="277"/>
      <c r="G18" s="278"/>
      <c r="H18" s="278"/>
      <c r="I18" s="278"/>
      <c r="J18" s="278"/>
      <c r="K18" s="278"/>
      <c r="L18" s="278"/>
      <c r="M18" s="278"/>
      <c r="N18" s="278"/>
      <c r="O18" s="278"/>
      <c r="P18" s="279"/>
      <c r="Q18" s="277"/>
      <c r="R18" s="278"/>
      <c r="S18" s="278"/>
      <c r="T18" s="278"/>
      <c r="U18" s="278"/>
      <c r="V18" s="278"/>
      <c r="W18" s="278"/>
      <c r="X18" s="278"/>
      <c r="Y18" s="278"/>
      <c r="Z18" s="278"/>
      <c r="AA18" s="279"/>
      <c r="AB18" s="283" t="str">
        <f t="shared" si="0"/>
        <v/>
      </c>
      <c r="AC18" s="283" t="str">
        <f t="shared" si="1"/>
        <v/>
      </c>
    </row>
    <row r="19" spans="2:31" s="16" customFormat="1" ht="30.95" customHeight="1">
      <c r="B19" s="508" t="s">
        <v>26</v>
      </c>
      <c r="C19" s="509"/>
      <c r="D19" s="237">
        <f>(販売実績表!Q17)</f>
        <v>0</v>
      </c>
      <c r="E19" s="254"/>
      <c r="F19" s="277"/>
      <c r="G19" s="278"/>
      <c r="H19" s="278"/>
      <c r="I19" s="278"/>
      <c r="J19" s="278"/>
      <c r="K19" s="278"/>
      <c r="L19" s="278"/>
      <c r="M19" s="278"/>
      <c r="N19" s="278"/>
      <c r="O19" s="278"/>
      <c r="P19" s="279"/>
      <c r="Q19" s="277"/>
      <c r="R19" s="278"/>
      <c r="S19" s="278"/>
      <c r="T19" s="278"/>
      <c r="U19" s="278"/>
      <c r="V19" s="278"/>
      <c r="W19" s="278"/>
      <c r="X19" s="278"/>
      <c r="Y19" s="278"/>
      <c r="Z19" s="278"/>
      <c r="AA19" s="279"/>
      <c r="AB19" s="283" t="str">
        <f t="shared" si="0"/>
        <v/>
      </c>
      <c r="AC19" s="283" t="str">
        <f t="shared" si="1"/>
        <v/>
      </c>
    </row>
    <row r="20" spans="2:31" s="16" customFormat="1" ht="33" customHeight="1">
      <c r="B20" s="494" t="s">
        <v>159</v>
      </c>
      <c r="C20" s="495"/>
      <c r="D20" s="237">
        <f>(販売実績表!Q18)</f>
        <v>0</v>
      </c>
      <c r="E20" s="254"/>
      <c r="F20" s="277"/>
      <c r="G20" s="278"/>
      <c r="H20" s="278"/>
      <c r="I20" s="278"/>
      <c r="J20" s="278"/>
      <c r="K20" s="278"/>
      <c r="L20" s="278"/>
      <c r="M20" s="278"/>
      <c r="N20" s="278"/>
      <c r="O20" s="278"/>
      <c r="P20" s="279"/>
      <c r="Q20" s="277"/>
      <c r="R20" s="278"/>
      <c r="S20" s="278"/>
      <c r="T20" s="278"/>
      <c r="U20" s="278"/>
      <c r="V20" s="278"/>
      <c r="W20" s="278"/>
      <c r="X20" s="278"/>
      <c r="Y20" s="278"/>
      <c r="Z20" s="278"/>
      <c r="AA20" s="279"/>
      <c r="AB20" s="283" t="str">
        <f t="shared" si="0"/>
        <v/>
      </c>
      <c r="AC20" s="283" t="str">
        <f t="shared" si="1"/>
        <v/>
      </c>
    </row>
    <row r="21" spans="2:31" s="16" customFormat="1" ht="30.95" customHeight="1">
      <c r="B21" s="487" t="s">
        <v>29</v>
      </c>
      <c r="C21" s="128" t="s">
        <v>64</v>
      </c>
      <c r="D21" s="237">
        <f>(販売実績表!Q19)</f>
        <v>0</v>
      </c>
      <c r="E21" s="254"/>
      <c r="F21" s="277"/>
      <c r="G21" s="278"/>
      <c r="H21" s="278"/>
      <c r="I21" s="278"/>
      <c r="J21" s="278"/>
      <c r="K21" s="278"/>
      <c r="L21" s="278"/>
      <c r="M21" s="278"/>
      <c r="N21" s="278"/>
      <c r="O21" s="278"/>
      <c r="P21" s="279"/>
      <c r="Q21" s="277"/>
      <c r="R21" s="278"/>
      <c r="S21" s="278"/>
      <c r="T21" s="278"/>
      <c r="U21" s="278"/>
      <c r="V21" s="278"/>
      <c r="W21" s="278"/>
      <c r="X21" s="278"/>
      <c r="Y21" s="278"/>
      <c r="Z21" s="278"/>
      <c r="AA21" s="279"/>
      <c r="AB21" s="283" t="str">
        <f>+IF(SUM(F21:P21)&gt;0,SUM(F21:P21),"")</f>
        <v/>
      </c>
      <c r="AC21" s="283" t="str">
        <f t="shared" si="1"/>
        <v/>
      </c>
    </row>
    <row r="22" spans="2:31" s="16" customFormat="1" ht="30.95" customHeight="1">
      <c r="B22" s="521"/>
      <c r="C22" s="47" t="s">
        <v>151</v>
      </c>
      <c r="D22" s="237">
        <f>(販売実績表!Q20)</f>
        <v>0</v>
      </c>
      <c r="E22" s="254"/>
      <c r="F22" s="277"/>
      <c r="G22" s="278"/>
      <c r="H22" s="278"/>
      <c r="I22" s="278"/>
      <c r="J22" s="278"/>
      <c r="K22" s="278"/>
      <c r="L22" s="278"/>
      <c r="M22" s="278"/>
      <c r="N22" s="278"/>
      <c r="O22" s="278"/>
      <c r="P22" s="279"/>
      <c r="Q22" s="277"/>
      <c r="R22" s="278"/>
      <c r="S22" s="278"/>
      <c r="T22" s="278"/>
      <c r="U22" s="278"/>
      <c r="V22" s="278"/>
      <c r="W22" s="278"/>
      <c r="X22" s="278"/>
      <c r="Y22" s="278"/>
      <c r="Z22" s="278"/>
      <c r="AA22" s="279"/>
      <c r="AB22" s="283" t="str">
        <f t="shared" si="0"/>
        <v/>
      </c>
      <c r="AC22" s="283" t="str">
        <f>+IF(SUM(Q22:AA22)&gt;0,SUM(Q22:AA22),"")</f>
        <v/>
      </c>
    </row>
    <row r="23" spans="2:31" s="16" customFormat="1" ht="30.95" customHeight="1">
      <c r="B23" s="487" t="s">
        <v>56</v>
      </c>
      <c r="C23" s="134" t="s">
        <v>130</v>
      </c>
      <c r="D23" s="237">
        <f>(販売実績表!Q21)</f>
        <v>0</v>
      </c>
      <c r="E23" s="254"/>
      <c r="F23" s="277"/>
      <c r="G23" s="278"/>
      <c r="H23" s="278"/>
      <c r="I23" s="278"/>
      <c r="J23" s="278"/>
      <c r="K23" s="278"/>
      <c r="L23" s="278"/>
      <c r="M23" s="278"/>
      <c r="N23" s="278"/>
      <c r="O23" s="278"/>
      <c r="P23" s="279"/>
      <c r="Q23" s="277"/>
      <c r="R23" s="278"/>
      <c r="S23" s="278"/>
      <c r="T23" s="278"/>
      <c r="U23" s="278"/>
      <c r="V23" s="278"/>
      <c r="W23" s="278"/>
      <c r="X23" s="278"/>
      <c r="Y23" s="278"/>
      <c r="Z23" s="278"/>
      <c r="AA23" s="279"/>
      <c r="AB23" s="283" t="str">
        <f t="shared" si="0"/>
        <v/>
      </c>
      <c r="AC23" s="283" t="str">
        <f t="shared" si="1"/>
        <v/>
      </c>
    </row>
    <row r="24" spans="2:31" s="16" customFormat="1" ht="30.95" customHeight="1">
      <c r="B24" s="520"/>
      <c r="C24" s="134" t="s">
        <v>31</v>
      </c>
      <c r="D24" s="237">
        <f>(販売実績表!Q22)</f>
        <v>0</v>
      </c>
      <c r="E24" s="254"/>
      <c r="F24" s="277"/>
      <c r="G24" s="278"/>
      <c r="H24" s="278"/>
      <c r="I24" s="278"/>
      <c r="J24" s="278"/>
      <c r="K24" s="278"/>
      <c r="L24" s="278"/>
      <c r="M24" s="278"/>
      <c r="N24" s="278"/>
      <c r="O24" s="278"/>
      <c r="P24" s="279"/>
      <c r="Q24" s="277"/>
      <c r="R24" s="278"/>
      <c r="S24" s="278"/>
      <c r="T24" s="278"/>
      <c r="U24" s="278"/>
      <c r="V24" s="278"/>
      <c r="W24" s="278"/>
      <c r="X24" s="278"/>
      <c r="Y24" s="278"/>
      <c r="Z24" s="278"/>
      <c r="AA24" s="279"/>
      <c r="AB24" s="283" t="str">
        <f t="shared" si="0"/>
        <v/>
      </c>
      <c r="AC24" s="283" t="str">
        <f t="shared" si="1"/>
        <v/>
      </c>
    </row>
    <row r="25" spans="2:31" s="16" customFormat="1" ht="30.95" customHeight="1">
      <c r="B25" s="520"/>
      <c r="C25" s="145" t="s">
        <v>155</v>
      </c>
      <c r="D25" s="237">
        <f>(販売実績表!Q23)</f>
        <v>0</v>
      </c>
      <c r="E25" s="254"/>
      <c r="F25" s="277"/>
      <c r="G25" s="278"/>
      <c r="H25" s="278"/>
      <c r="I25" s="278"/>
      <c r="J25" s="278"/>
      <c r="K25" s="278"/>
      <c r="L25" s="278"/>
      <c r="M25" s="278"/>
      <c r="N25" s="278"/>
      <c r="O25" s="278"/>
      <c r="P25" s="279"/>
      <c r="Q25" s="277"/>
      <c r="R25" s="278"/>
      <c r="S25" s="278"/>
      <c r="T25" s="278"/>
      <c r="U25" s="278"/>
      <c r="V25" s="278"/>
      <c r="W25" s="278"/>
      <c r="X25" s="278"/>
      <c r="Y25" s="278"/>
      <c r="Z25" s="278"/>
      <c r="AA25" s="279"/>
      <c r="AB25" s="283" t="str">
        <f t="shared" si="0"/>
        <v/>
      </c>
      <c r="AC25" s="283" t="str">
        <f t="shared" si="1"/>
        <v/>
      </c>
    </row>
    <row r="26" spans="2:31" s="16" customFormat="1" ht="30.95" customHeight="1">
      <c r="B26" s="521"/>
      <c r="C26" s="139" t="s">
        <v>12</v>
      </c>
      <c r="D26" s="237">
        <f>(販売実績表!Q24)</f>
        <v>0</v>
      </c>
      <c r="E26" s="254"/>
      <c r="F26" s="277"/>
      <c r="G26" s="278"/>
      <c r="H26" s="278"/>
      <c r="I26" s="278"/>
      <c r="J26" s="278"/>
      <c r="K26" s="278"/>
      <c r="L26" s="278"/>
      <c r="M26" s="278"/>
      <c r="N26" s="278"/>
      <c r="O26" s="278"/>
      <c r="P26" s="279"/>
      <c r="Q26" s="277"/>
      <c r="R26" s="278"/>
      <c r="S26" s="278"/>
      <c r="T26" s="278"/>
      <c r="U26" s="278"/>
      <c r="V26" s="278"/>
      <c r="W26" s="278"/>
      <c r="X26" s="278"/>
      <c r="Y26" s="278"/>
      <c r="Z26" s="278"/>
      <c r="AA26" s="279"/>
      <c r="AB26" s="283" t="str">
        <f t="shared" si="0"/>
        <v/>
      </c>
      <c r="AC26" s="283" t="str">
        <f t="shared" si="1"/>
        <v/>
      </c>
      <c r="AD26" s="20"/>
      <c r="AE26" s="21"/>
    </row>
    <row r="27" spans="2:31" s="16" customFormat="1" ht="34.5" customHeight="1">
      <c r="B27" s="526" t="s">
        <v>152</v>
      </c>
      <c r="C27" s="527"/>
      <c r="D27" s="237">
        <f>(販売実績表!Q27)</f>
        <v>0</v>
      </c>
      <c r="E27" s="254"/>
      <c r="F27" s="277"/>
      <c r="G27" s="278"/>
      <c r="H27" s="278"/>
      <c r="I27" s="278"/>
      <c r="J27" s="278"/>
      <c r="K27" s="278"/>
      <c r="L27" s="278"/>
      <c r="M27" s="278"/>
      <c r="N27" s="278"/>
      <c r="O27" s="278"/>
      <c r="P27" s="279"/>
      <c r="Q27" s="277"/>
      <c r="R27" s="278"/>
      <c r="S27" s="278"/>
      <c r="T27" s="278"/>
      <c r="U27" s="278"/>
      <c r="V27" s="278"/>
      <c r="W27" s="278"/>
      <c r="X27" s="278"/>
      <c r="Y27" s="278"/>
      <c r="Z27" s="278"/>
      <c r="AA27" s="279"/>
      <c r="AB27" s="283" t="str">
        <f t="shared" si="0"/>
        <v/>
      </c>
      <c r="AC27" s="283" t="str">
        <f t="shared" si="1"/>
        <v/>
      </c>
    </row>
    <row r="28" spans="2:31" s="16" customFormat="1" ht="30.95" customHeight="1">
      <c r="B28" s="524" t="s">
        <v>50</v>
      </c>
      <c r="C28" s="525"/>
      <c r="D28" s="237">
        <f>(販売実績表!Q28)</f>
        <v>0</v>
      </c>
      <c r="E28" s="254"/>
      <c r="F28" s="277"/>
      <c r="G28" s="278"/>
      <c r="H28" s="278"/>
      <c r="I28" s="278"/>
      <c r="J28" s="278"/>
      <c r="K28" s="278"/>
      <c r="L28" s="278"/>
      <c r="M28" s="278"/>
      <c r="N28" s="278"/>
      <c r="O28" s="278"/>
      <c r="P28" s="279"/>
      <c r="Q28" s="277"/>
      <c r="R28" s="278"/>
      <c r="S28" s="278"/>
      <c r="T28" s="278"/>
      <c r="U28" s="278"/>
      <c r="V28" s="278"/>
      <c r="W28" s="278"/>
      <c r="X28" s="278"/>
      <c r="Y28" s="278"/>
      <c r="Z28" s="278"/>
      <c r="AA28" s="279"/>
      <c r="AB28" s="283" t="str">
        <f t="shared" si="0"/>
        <v/>
      </c>
      <c r="AC28" s="283" t="str">
        <f t="shared" si="1"/>
        <v/>
      </c>
      <c r="AD28" s="20"/>
      <c r="AE28" s="21"/>
    </row>
    <row r="29" spans="2:31" s="16" customFormat="1" ht="30.95" customHeight="1">
      <c r="B29" s="528" t="s">
        <v>36</v>
      </c>
      <c r="C29" s="529"/>
      <c r="D29" s="237">
        <f>(販売実績表!Q29)</f>
        <v>0</v>
      </c>
      <c r="E29" s="254"/>
      <c r="F29" s="277"/>
      <c r="G29" s="278"/>
      <c r="H29" s="278"/>
      <c r="I29" s="278"/>
      <c r="J29" s="278"/>
      <c r="K29" s="278"/>
      <c r="L29" s="278"/>
      <c r="M29" s="278"/>
      <c r="N29" s="278"/>
      <c r="O29" s="278"/>
      <c r="P29" s="279"/>
      <c r="Q29" s="277"/>
      <c r="R29" s="278"/>
      <c r="S29" s="278"/>
      <c r="T29" s="278"/>
      <c r="U29" s="278"/>
      <c r="V29" s="278"/>
      <c r="W29" s="278"/>
      <c r="X29" s="278"/>
      <c r="Y29" s="278"/>
      <c r="Z29" s="278"/>
      <c r="AA29" s="279"/>
      <c r="AB29" s="283" t="str">
        <f t="shared" si="0"/>
        <v/>
      </c>
      <c r="AC29" s="283" t="str">
        <f t="shared" si="1"/>
        <v/>
      </c>
    </row>
    <row r="30" spans="2:31" s="16" customFormat="1" ht="30.95" customHeight="1">
      <c r="B30" s="487" t="s">
        <v>38</v>
      </c>
      <c r="C30" s="134" t="s">
        <v>39</v>
      </c>
      <c r="D30" s="237">
        <f>(販売実績表!Q31)</f>
        <v>0</v>
      </c>
      <c r="E30" s="254"/>
      <c r="F30" s="277"/>
      <c r="G30" s="278"/>
      <c r="H30" s="278"/>
      <c r="I30" s="278"/>
      <c r="J30" s="278"/>
      <c r="K30" s="278"/>
      <c r="L30" s="278"/>
      <c r="M30" s="278"/>
      <c r="N30" s="278"/>
      <c r="O30" s="278"/>
      <c r="P30" s="279"/>
      <c r="Q30" s="277"/>
      <c r="R30" s="278"/>
      <c r="S30" s="278"/>
      <c r="T30" s="278"/>
      <c r="U30" s="278"/>
      <c r="V30" s="278"/>
      <c r="W30" s="278"/>
      <c r="X30" s="278"/>
      <c r="Y30" s="278"/>
      <c r="Z30" s="278"/>
      <c r="AA30" s="279"/>
      <c r="AB30" s="283" t="str">
        <f t="shared" si="0"/>
        <v/>
      </c>
      <c r="AC30" s="283" t="str">
        <f t="shared" si="1"/>
        <v/>
      </c>
    </row>
    <row r="31" spans="2:31" s="16" customFormat="1" ht="30.95" customHeight="1">
      <c r="B31" s="488"/>
      <c r="C31" s="143" t="s">
        <v>156</v>
      </c>
      <c r="D31" s="237">
        <f>(販売実績表!Q32)</f>
        <v>0</v>
      </c>
      <c r="E31" s="254"/>
      <c r="F31" s="277"/>
      <c r="G31" s="278"/>
      <c r="H31" s="278"/>
      <c r="I31" s="278"/>
      <c r="J31" s="278"/>
      <c r="K31" s="278"/>
      <c r="L31" s="278"/>
      <c r="M31" s="278"/>
      <c r="N31" s="278"/>
      <c r="O31" s="278"/>
      <c r="P31" s="279"/>
      <c r="Q31" s="277"/>
      <c r="R31" s="278"/>
      <c r="S31" s="278"/>
      <c r="T31" s="278"/>
      <c r="U31" s="278"/>
      <c r="V31" s="278"/>
      <c r="W31" s="278"/>
      <c r="X31" s="278"/>
      <c r="Y31" s="278"/>
      <c r="Z31" s="278"/>
      <c r="AA31" s="279"/>
      <c r="AB31" s="283" t="str">
        <f>+IF(SUM(F31:P31)&gt;0,SUM(F31:P31),"")</f>
        <v/>
      </c>
      <c r="AC31" s="283" t="str">
        <f t="shared" si="1"/>
        <v/>
      </c>
    </row>
    <row r="32" spans="2:31" s="16" customFormat="1" ht="30.95" customHeight="1">
      <c r="B32" s="488"/>
      <c r="C32" s="48" t="s">
        <v>67</v>
      </c>
      <c r="D32" s="237">
        <f>(販売実績表!Q33)</f>
        <v>0</v>
      </c>
      <c r="E32" s="254"/>
      <c r="F32" s="277"/>
      <c r="G32" s="278"/>
      <c r="H32" s="278"/>
      <c r="I32" s="278"/>
      <c r="J32" s="278"/>
      <c r="K32" s="278"/>
      <c r="L32" s="278"/>
      <c r="M32" s="278"/>
      <c r="N32" s="278"/>
      <c r="O32" s="278"/>
      <c r="P32" s="279"/>
      <c r="Q32" s="277"/>
      <c r="R32" s="278"/>
      <c r="S32" s="278"/>
      <c r="T32" s="278"/>
      <c r="U32" s="278"/>
      <c r="V32" s="278"/>
      <c r="W32" s="278"/>
      <c r="X32" s="278"/>
      <c r="Y32" s="278"/>
      <c r="Z32" s="278"/>
      <c r="AA32" s="279"/>
      <c r="AB32" s="283" t="str">
        <f t="shared" si="0"/>
        <v/>
      </c>
      <c r="AC32" s="283" t="str">
        <f t="shared" si="1"/>
        <v/>
      </c>
    </row>
    <row r="33" spans="2:31" s="16" customFormat="1" ht="30.95" customHeight="1">
      <c r="B33" s="521"/>
      <c r="C33" s="48" t="s">
        <v>68</v>
      </c>
      <c r="D33" s="237">
        <f>(販売実績表!Q34)</f>
        <v>0</v>
      </c>
      <c r="E33" s="254"/>
      <c r="F33" s="277"/>
      <c r="G33" s="278"/>
      <c r="H33" s="278"/>
      <c r="I33" s="278"/>
      <c r="J33" s="278"/>
      <c r="K33" s="278"/>
      <c r="L33" s="278"/>
      <c r="M33" s="278"/>
      <c r="N33" s="278"/>
      <c r="O33" s="278"/>
      <c r="P33" s="279"/>
      <c r="Q33" s="277"/>
      <c r="R33" s="278"/>
      <c r="S33" s="278"/>
      <c r="T33" s="278"/>
      <c r="U33" s="278"/>
      <c r="V33" s="278"/>
      <c r="W33" s="278"/>
      <c r="X33" s="278"/>
      <c r="Y33" s="278"/>
      <c r="Z33" s="278"/>
      <c r="AA33" s="279"/>
      <c r="AB33" s="283" t="str">
        <f t="shared" si="0"/>
        <v/>
      </c>
      <c r="AC33" s="283" t="str">
        <f t="shared" si="1"/>
        <v/>
      </c>
      <c r="AD33" s="20"/>
      <c r="AE33" s="21"/>
    </row>
    <row r="34" spans="2:31" ht="30.95" customHeight="1" thickBot="1">
      <c r="B34" s="530" t="s">
        <v>48</v>
      </c>
      <c r="C34" s="531"/>
      <c r="D34" s="238">
        <f>(販売実績表!Q36)</f>
        <v>0</v>
      </c>
      <c r="E34" s="255"/>
      <c r="F34" s="280"/>
      <c r="G34" s="281"/>
      <c r="H34" s="281"/>
      <c r="I34" s="281"/>
      <c r="J34" s="281"/>
      <c r="K34" s="281"/>
      <c r="L34" s="281"/>
      <c r="M34" s="281"/>
      <c r="N34" s="281"/>
      <c r="O34" s="281"/>
      <c r="P34" s="282"/>
      <c r="Q34" s="280"/>
      <c r="R34" s="281"/>
      <c r="S34" s="281"/>
      <c r="T34" s="281"/>
      <c r="U34" s="281"/>
      <c r="V34" s="281"/>
      <c r="W34" s="281"/>
      <c r="X34" s="281"/>
      <c r="Y34" s="281"/>
      <c r="Z34" s="281"/>
      <c r="AA34" s="282"/>
      <c r="AB34" s="283" t="str">
        <f t="shared" si="0"/>
        <v/>
      </c>
      <c r="AC34" s="283" t="str">
        <f>+IF(SUM(Q34:AA34)&gt;0,SUM(Q34:AA34),"")</f>
        <v/>
      </c>
    </row>
    <row r="35" spans="2:31" ht="19.5" customHeight="1" thickBot="1">
      <c r="B35" s="515" t="s">
        <v>161</v>
      </c>
      <c r="C35" s="516"/>
      <c r="D35" s="239">
        <f>SUM(D7:D34)</f>
        <v>0</v>
      </c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3" t="s">
        <v>57</v>
      </c>
      <c r="AB35" s="50"/>
    </row>
    <row r="36" spans="2:31" ht="19.5" customHeight="1" thickBot="1">
      <c r="B36" s="517" t="s">
        <v>168</v>
      </c>
      <c r="C36" s="518"/>
      <c r="D36" s="240">
        <f>SUM(F36:P36)</f>
        <v>0</v>
      </c>
      <c r="E36" s="252"/>
      <c r="F36" s="243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44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44">
        <f t="shared" si="2"/>
        <v>0</v>
      </c>
      <c r="I36" s="244">
        <f t="shared" si="2"/>
        <v>0</v>
      </c>
      <c r="J36" s="244">
        <f t="shared" si="2"/>
        <v>0</v>
      </c>
      <c r="K36" s="244">
        <f t="shared" si="2"/>
        <v>0</v>
      </c>
      <c r="L36" s="244">
        <f t="shared" si="2"/>
        <v>0</v>
      </c>
      <c r="M36" s="244">
        <f t="shared" si="2"/>
        <v>0</v>
      </c>
      <c r="N36" s="244">
        <f t="shared" si="2"/>
        <v>0</v>
      </c>
      <c r="O36" s="244">
        <f t="shared" si="2"/>
        <v>0</v>
      </c>
      <c r="P36" s="245">
        <f t="shared" si="2"/>
        <v>0</v>
      </c>
      <c r="Q36" s="243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44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44">
        <f t="shared" si="3"/>
        <v>0</v>
      </c>
      <c r="T36" s="244">
        <f t="shared" si="3"/>
        <v>0</v>
      </c>
      <c r="U36" s="244">
        <f t="shared" si="3"/>
        <v>0</v>
      </c>
      <c r="V36" s="244">
        <f t="shared" si="3"/>
        <v>0</v>
      </c>
      <c r="W36" s="244">
        <f t="shared" si="3"/>
        <v>0</v>
      </c>
      <c r="X36" s="244">
        <f t="shared" si="3"/>
        <v>0</v>
      </c>
      <c r="Y36" s="244">
        <f t="shared" si="3"/>
        <v>0</v>
      </c>
      <c r="Z36" s="244">
        <f t="shared" si="3"/>
        <v>0</v>
      </c>
      <c r="AA36" s="245">
        <f t="shared" si="3"/>
        <v>0</v>
      </c>
    </row>
    <row r="37" spans="2:31" ht="19.5" customHeight="1">
      <c r="B37" s="519" t="s">
        <v>162</v>
      </c>
      <c r="C37" s="480"/>
      <c r="D37" s="240">
        <f>SUM(Q36:AA36)</f>
        <v>0</v>
      </c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224"/>
      <c r="X37" s="224"/>
      <c r="Y37" s="224"/>
      <c r="Z37" s="224"/>
      <c r="AA37" s="224"/>
    </row>
    <row r="38" spans="2:31" ht="19.5" customHeight="1">
      <c r="B38" s="510" t="s">
        <v>163</v>
      </c>
      <c r="C38" s="497"/>
      <c r="D38" s="240">
        <f>D36+D37</f>
        <v>0</v>
      </c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224"/>
      <c r="X38" s="224"/>
      <c r="Y38" s="224"/>
      <c r="Z38" s="224"/>
      <c r="AA38" s="224"/>
    </row>
    <row r="39" spans="2:31" ht="19.5" customHeight="1">
      <c r="B39" s="510" t="s">
        <v>164</v>
      </c>
      <c r="C39" s="497"/>
      <c r="D39" s="241" t="e">
        <f>(D38/D35)*100</f>
        <v>#DIV/0!</v>
      </c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224"/>
      <c r="X39" s="224"/>
      <c r="Y39" s="224"/>
      <c r="Z39" s="224"/>
      <c r="AA39" s="224"/>
    </row>
    <row r="40" spans="2:31" ht="19.5" customHeight="1" thickBot="1">
      <c r="B40" s="511" t="s">
        <v>165</v>
      </c>
      <c r="C40" s="512"/>
      <c r="D40" s="249" t="e">
        <f>(D37/D35)*100</f>
        <v>#DIV/0!</v>
      </c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224"/>
      <c r="X40" s="224"/>
      <c r="Y40" s="224"/>
      <c r="Z40" s="224"/>
      <c r="AA40" s="224"/>
    </row>
    <row r="42" spans="2:31">
      <c r="O42" s="76"/>
    </row>
    <row r="43" spans="2:31">
      <c r="C43" s="10"/>
      <c r="D43" s="6"/>
      <c r="E43" s="6"/>
      <c r="F43" s="6"/>
    </row>
    <row r="44" spans="2:31">
      <c r="C44" s="22"/>
      <c r="D44" s="24"/>
      <c r="E44" s="6"/>
      <c r="F44" s="23"/>
    </row>
    <row r="45" spans="2:31">
      <c r="C45" s="25"/>
      <c r="D45" s="26"/>
      <c r="E45" s="6"/>
      <c r="F45" s="23"/>
    </row>
    <row r="46" spans="2:31">
      <c r="C46" s="22"/>
      <c r="D46" s="24"/>
      <c r="E46" s="6"/>
      <c r="F46" s="23"/>
    </row>
    <row r="47" spans="2:31">
      <c r="C47" s="22"/>
      <c r="D47" s="24"/>
      <c r="E47" s="6"/>
      <c r="F47" s="23"/>
    </row>
    <row r="48" spans="2:31">
      <c r="C48" s="22"/>
      <c r="D48" s="24"/>
      <c r="E48" s="6"/>
      <c r="F48" s="23"/>
    </row>
    <row r="49" spans="3:6">
      <c r="C49" s="22"/>
      <c r="D49" s="26"/>
      <c r="E49" s="6"/>
      <c r="F49" s="23"/>
    </row>
    <row r="50" spans="3:6">
      <c r="C50" s="22"/>
      <c r="D50" s="24"/>
      <c r="E50" s="6"/>
      <c r="F50" s="23"/>
    </row>
    <row r="51" spans="3:6">
      <c r="C51" s="22"/>
      <c r="D51" s="26"/>
      <c r="E51" s="6"/>
      <c r="F51" s="23"/>
    </row>
    <row r="52" spans="3:6">
      <c r="C52" s="22"/>
      <c r="D52" s="24"/>
      <c r="E52" s="6"/>
      <c r="F52" s="23"/>
    </row>
    <row r="53" spans="3:6">
      <c r="C53" s="22"/>
      <c r="D53" s="24"/>
      <c r="E53" s="6"/>
      <c r="F53" s="23"/>
    </row>
    <row r="54" spans="3:6">
      <c r="C54" s="22"/>
      <c r="D54" s="26"/>
      <c r="E54" s="6"/>
      <c r="F54" s="23"/>
    </row>
    <row r="55" spans="3:6">
      <c r="C55" s="22"/>
      <c r="D55" s="26"/>
      <c r="E55" s="6"/>
      <c r="F55" s="23"/>
    </row>
    <row r="56" spans="3:6">
      <c r="C56" s="22"/>
      <c r="D56" s="24"/>
      <c r="E56" s="6"/>
      <c r="F56" s="23"/>
    </row>
    <row r="57" spans="3:6">
      <c r="C57" s="22"/>
      <c r="D57" s="24"/>
      <c r="E57" s="6"/>
      <c r="F57" s="23"/>
    </row>
    <row r="58" spans="3:6">
      <c r="C58" s="22"/>
      <c r="D58" s="24"/>
      <c r="E58" s="6"/>
      <c r="F58" s="23"/>
    </row>
    <row r="59" spans="3:6">
      <c r="C59" s="22"/>
      <c r="D59" s="26"/>
      <c r="E59" s="6"/>
      <c r="F59" s="23"/>
    </row>
    <row r="60" spans="3:6">
      <c r="C60" s="22"/>
      <c r="D60" s="24"/>
      <c r="E60" s="6"/>
      <c r="F60" s="23"/>
    </row>
    <row r="61" spans="3:6">
      <c r="C61" s="22"/>
      <c r="D61" s="24"/>
      <c r="E61" s="6"/>
      <c r="F61" s="23"/>
    </row>
    <row r="62" spans="3:6">
      <c r="C62" s="22"/>
      <c r="D62" s="26"/>
      <c r="E62" s="6"/>
      <c r="F62" s="23"/>
    </row>
    <row r="63" spans="3:6">
      <c r="C63" s="22"/>
      <c r="D63" s="26"/>
      <c r="E63" s="6"/>
      <c r="F63" s="23"/>
    </row>
    <row r="64" spans="3:6">
      <c r="C64" s="22"/>
      <c r="D64" s="26"/>
      <c r="E64" s="6"/>
      <c r="F64" s="23"/>
    </row>
    <row r="65" spans="3:6">
      <c r="C65" s="22"/>
      <c r="D65" s="27"/>
      <c r="E65" s="6"/>
      <c r="F65" s="23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F5:H5"/>
    <mergeCell ref="B30:B33"/>
    <mergeCell ref="B17:B18"/>
    <mergeCell ref="B21:B22"/>
    <mergeCell ref="B28:C28"/>
    <mergeCell ref="B27:C27"/>
    <mergeCell ref="B29:C29"/>
    <mergeCell ref="B23:B26"/>
    <mergeCell ref="B20:C20"/>
    <mergeCell ref="B19:C19"/>
    <mergeCell ref="W2:AA2"/>
    <mergeCell ref="B14:B16"/>
    <mergeCell ref="T5:U5"/>
    <mergeCell ref="Y5:Z5"/>
    <mergeCell ref="V5:W5"/>
    <mergeCell ref="B9:B12"/>
    <mergeCell ref="B7:C7"/>
    <mergeCell ref="B8:C8"/>
    <mergeCell ref="B13:C13"/>
    <mergeCell ref="D3:E3"/>
    <mergeCell ref="Q5:S5"/>
    <mergeCell ref="K5:L5"/>
    <mergeCell ref="F4:P4"/>
    <mergeCell ref="I5:J5"/>
    <mergeCell ref="N5:O5"/>
    <mergeCell ref="Q4:AA4"/>
  </mergeCells>
  <phoneticPr fontId="4"/>
  <dataValidations count="1">
    <dataValidation allowBlank="1" showInputMessage="1" showErrorMessage="1" promptTitle="禁止" prompt="入力できません" sqref="D4 D7:D40 AB7:AC34 F36:AA36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M7" sqref="M7"/>
    </sheetView>
  </sheetViews>
  <sheetFormatPr defaultRowHeight="13.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>
      <c r="C1" s="3" t="s">
        <v>51</v>
      </c>
      <c r="L1" s="82" t="str">
        <f>IF(販売実績表!$M$2="","",販売実績表!$M$2)</f>
        <v/>
      </c>
      <c r="Q1" s="81"/>
    </row>
    <row r="2" spans="2:29" ht="18" customHeight="1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471" t="s">
        <v>215</v>
      </c>
      <c r="X2" s="472"/>
      <c r="Y2" s="472"/>
      <c r="Z2" s="472"/>
      <c r="AA2" s="473"/>
    </row>
    <row r="3" spans="2:29" ht="18" customHeight="1" thickBot="1">
      <c r="C3" s="49" t="s">
        <v>174</v>
      </c>
      <c r="D3" s="522" t="s">
        <v>90</v>
      </c>
      <c r="E3" s="523"/>
      <c r="F3" s="9"/>
      <c r="G3" s="212" t="s">
        <v>202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6"/>
      <c r="U3" s="6"/>
      <c r="V3" s="6"/>
      <c r="W3" s="10"/>
      <c r="X3" s="10"/>
      <c r="Y3" s="10"/>
      <c r="Z3" s="10"/>
    </row>
    <row r="4" spans="2:29" ht="18" customHeight="1">
      <c r="C4" s="276" t="str">
        <f>販売実績表!J2</f>
        <v>2023年度</v>
      </c>
      <c r="D4" s="121" t="str">
        <f>IF(販売実績表!$R$37=0,"",販売実績表!$R$37)</f>
        <v/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2:29" s="16" customFormat="1" ht="25.5" customHeight="1">
      <c r="C5" s="11"/>
      <c r="D5" s="12"/>
      <c r="E5" s="12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2:29" ht="128.25" customHeight="1">
      <c r="B6" s="17" t="s">
        <v>53</v>
      </c>
      <c r="C6" s="1"/>
      <c r="D6" s="256" t="s">
        <v>166</v>
      </c>
      <c r="E6" s="246" t="s">
        <v>167</v>
      </c>
      <c r="F6" s="226" t="s">
        <v>107</v>
      </c>
      <c r="G6" s="227" t="s">
        <v>109</v>
      </c>
      <c r="H6" s="228" t="s">
        <v>105</v>
      </c>
      <c r="I6" s="229" t="s">
        <v>115</v>
      </c>
      <c r="J6" s="229" t="s">
        <v>197</v>
      </c>
      <c r="K6" s="229" t="s">
        <v>116</v>
      </c>
      <c r="L6" s="229" t="s">
        <v>117</v>
      </c>
      <c r="M6" s="192" t="s">
        <v>118</v>
      </c>
      <c r="N6" s="230" t="s">
        <v>209</v>
      </c>
      <c r="O6" s="227" t="s">
        <v>119</v>
      </c>
      <c r="P6" s="231" t="s">
        <v>12</v>
      </c>
      <c r="Q6" s="226" t="s">
        <v>107</v>
      </c>
      <c r="R6" s="227" t="s">
        <v>109</v>
      </c>
      <c r="S6" s="227" t="s">
        <v>105</v>
      </c>
      <c r="T6" s="227" t="s">
        <v>115</v>
      </c>
      <c r="U6" s="227" t="s">
        <v>197</v>
      </c>
      <c r="V6" s="235" t="s">
        <v>116</v>
      </c>
      <c r="W6" s="227" t="s">
        <v>117</v>
      </c>
      <c r="X6" s="192" t="s">
        <v>118</v>
      </c>
      <c r="Y6" s="227" t="s">
        <v>209</v>
      </c>
      <c r="Z6" s="227" t="s">
        <v>119</v>
      </c>
      <c r="AA6" s="236" t="s">
        <v>12</v>
      </c>
      <c r="AB6" s="248" t="s">
        <v>203</v>
      </c>
      <c r="AC6" s="247" t="s">
        <v>133</v>
      </c>
    </row>
    <row r="7" spans="2:29" s="16" customFormat="1" ht="30.95" customHeight="1">
      <c r="B7" s="504" t="s">
        <v>43</v>
      </c>
      <c r="C7" s="505"/>
      <c r="D7" s="237">
        <f>(販売実績表!R5)</f>
        <v>0</v>
      </c>
      <c r="E7" s="254"/>
      <c r="F7" s="277"/>
      <c r="G7" s="278"/>
      <c r="H7" s="278"/>
      <c r="I7" s="278"/>
      <c r="J7" s="278"/>
      <c r="K7" s="278"/>
      <c r="L7" s="278"/>
      <c r="M7" s="278"/>
      <c r="N7" s="278"/>
      <c r="O7" s="278"/>
      <c r="P7" s="279"/>
      <c r="Q7" s="277"/>
      <c r="R7" s="278"/>
      <c r="S7" s="278"/>
      <c r="T7" s="278"/>
      <c r="U7" s="278"/>
      <c r="V7" s="278"/>
      <c r="W7" s="278"/>
      <c r="X7" s="278"/>
      <c r="Y7" s="278"/>
      <c r="Z7" s="278"/>
      <c r="AA7" s="279"/>
      <c r="AB7" s="283" t="str">
        <f>+IF(SUM(F7:P7)&gt;0,SUM(F7:P7),"")</f>
        <v/>
      </c>
      <c r="AC7" s="283" t="str">
        <f>+IF(SUM(Q7:AA7)&gt;0,SUM(Q7:AA7),"")</f>
        <v/>
      </c>
    </row>
    <row r="8" spans="2:29" s="16" customFormat="1" ht="30.95" customHeight="1">
      <c r="B8" s="504" t="s">
        <v>44</v>
      </c>
      <c r="C8" s="505"/>
      <c r="D8" s="237">
        <f>(販売実績表!R6)</f>
        <v>0</v>
      </c>
      <c r="E8" s="254"/>
      <c r="F8" s="277"/>
      <c r="G8" s="278"/>
      <c r="H8" s="278"/>
      <c r="I8" s="278"/>
      <c r="J8" s="278"/>
      <c r="K8" s="278"/>
      <c r="L8" s="278"/>
      <c r="M8" s="278"/>
      <c r="N8" s="278"/>
      <c r="O8" s="278"/>
      <c r="P8" s="279"/>
      <c r="Q8" s="277"/>
      <c r="R8" s="278"/>
      <c r="S8" s="278"/>
      <c r="T8" s="278"/>
      <c r="U8" s="278"/>
      <c r="V8" s="278"/>
      <c r="W8" s="278"/>
      <c r="X8" s="278"/>
      <c r="Y8" s="278"/>
      <c r="Z8" s="278"/>
      <c r="AA8" s="279"/>
      <c r="AB8" s="283" t="str">
        <f t="shared" ref="AB8:AB34" si="0">+IF(SUM(F8:P8)&gt;0,SUM(F8:P8),"")</f>
        <v/>
      </c>
      <c r="AC8" s="283" t="str">
        <f t="shared" ref="AC8:AC33" si="1">+IF(SUM(Q8:AA8)&gt;0,SUM(Q8:AA8),"")</f>
        <v/>
      </c>
    </row>
    <row r="9" spans="2:29" s="16" customFormat="1" ht="30.95" customHeight="1">
      <c r="B9" s="487" t="s">
        <v>158</v>
      </c>
      <c r="C9" s="132" t="s">
        <v>122</v>
      </c>
      <c r="D9" s="237">
        <f>(販売実績表!R7)</f>
        <v>0</v>
      </c>
      <c r="E9" s="254"/>
      <c r="F9" s="277"/>
      <c r="G9" s="278"/>
      <c r="H9" s="278"/>
      <c r="I9" s="278"/>
      <c r="J9" s="278"/>
      <c r="K9" s="278"/>
      <c r="L9" s="278"/>
      <c r="M9" s="278"/>
      <c r="N9" s="278"/>
      <c r="O9" s="278"/>
      <c r="P9" s="279"/>
      <c r="Q9" s="277"/>
      <c r="R9" s="278"/>
      <c r="S9" s="278"/>
      <c r="T9" s="278"/>
      <c r="U9" s="278"/>
      <c r="V9" s="278"/>
      <c r="W9" s="278"/>
      <c r="X9" s="278"/>
      <c r="Y9" s="278"/>
      <c r="Z9" s="278"/>
      <c r="AA9" s="279"/>
      <c r="AB9" s="283" t="str">
        <f t="shared" si="0"/>
        <v/>
      </c>
      <c r="AC9" s="283" t="str">
        <f t="shared" si="1"/>
        <v/>
      </c>
    </row>
    <row r="10" spans="2:29" s="16" customFormat="1" ht="30.95" customHeight="1">
      <c r="B10" s="520"/>
      <c r="C10" s="48" t="s">
        <v>46</v>
      </c>
      <c r="D10" s="237">
        <f>(販売実績表!R8)</f>
        <v>0</v>
      </c>
      <c r="E10" s="254"/>
      <c r="F10" s="277"/>
      <c r="G10" s="278"/>
      <c r="H10" s="278"/>
      <c r="I10" s="278"/>
      <c r="J10" s="278"/>
      <c r="K10" s="278"/>
      <c r="L10" s="278"/>
      <c r="M10" s="278"/>
      <c r="N10" s="278"/>
      <c r="O10" s="278"/>
      <c r="P10" s="279"/>
      <c r="Q10" s="277"/>
      <c r="R10" s="278"/>
      <c r="S10" s="278"/>
      <c r="T10" s="278"/>
      <c r="U10" s="278"/>
      <c r="V10" s="278"/>
      <c r="W10" s="278"/>
      <c r="X10" s="278"/>
      <c r="Y10" s="278"/>
      <c r="Z10" s="278"/>
      <c r="AA10" s="279"/>
      <c r="AB10" s="283" t="str">
        <f t="shared" si="0"/>
        <v/>
      </c>
      <c r="AC10" s="283" t="str">
        <f t="shared" si="1"/>
        <v/>
      </c>
    </row>
    <row r="11" spans="2:29" s="16" customFormat="1" ht="30.95" customHeight="1">
      <c r="B11" s="520"/>
      <c r="C11" s="131" t="s">
        <v>142</v>
      </c>
      <c r="D11" s="237">
        <f>(販売実績表!R9)</f>
        <v>0</v>
      </c>
      <c r="E11" s="254"/>
      <c r="F11" s="277"/>
      <c r="G11" s="278"/>
      <c r="H11" s="278"/>
      <c r="I11" s="278"/>
      <c r="J11" s="278"/>
      <c r="K11" s="278"/>
      <c r="L11" s="278"/>
      <c r="M11" s="278"/>
      <c r="N11" s="278"/>
      <c r="O11" s="278"/>
      <c r="P11" s="279"/>
      <c r="Q11" s="277"/>
      <c r="R11" s="278"/>
      <c r="S11" s="278"/>
      <c r="T11" s="278"/>
      <c r="U11" s="278"/>
      <c r="V11" s="278"/>
      <c r="W11" s="278"/>
      <c r="X11" s="278"/>
      <c r="Y11" s="278"/>
      <c r="Z11" s="278"/>
      <c r="AA11" s="279"/>
      <c r="AB11" s="283" t="str">
        <f>+IF(SUM(F11:P11)&gt;0,SUM(F11:P11),"")</f>
        <v/>
      </c>
      <c r="AC11" s="283" t="str">
        <f>+IF(SUM(Q11:AA11)&gt;0,SUM(Q11:AA11),"")</f>
        <v/>
      </c>
    </row>
    <row r="12" spans="2:29" s="16" customFormat="1" ht="30.95" customHeight="1">
      <c r="B12" s="521"/>
      <c r="C12" s="130" t="s">
        <v>146</v>
      </c>
      <c r="D12" s="237">
        <f>(販売実績表!R10)</f>
        <v>0</v>
      </c>
      <c r="E12" s="254"/>
      <c r="F12" s="277"/>
      <c r="G12" s="278"/>
      <c r="H12" s="278"/>
      <c r="I12" s="278"/>
      <c r="J12" s="278"/>
      <c r="K12" s="278"/>
      <c r="L12" s="278"/>
      <c r="M12" s="278"/>
      <c r="N12" s="278"/>
      <c r="O12" s="278"/>
      <c r="P12" s="279"/>
      <c r="Q12" s="277"/>
      <c r="R12" s="278"/>
      <c r="S12" s="278"/>
      <c r="T12" s="278"/>
      <c r="U12" s="278"/>
      <c r="V12" s="278"/>
      <c r="W12" s="278"/>
      <c r="X12" s="278"/>
      <c r="Y12" s="278"/>
      <c r="Z12" s="278"/>
      <c r="AA12" s="279"/>
      <c r="AB12" s="283" t="str">
        <f>+IF(SUM(F12:P12)&gt;0,SUM(F12:P12),"")</f>
        <v/>
      </c>
      <c r="AC12" s="283" t="str">
        <f>+IF(SUM(Q12:AA12)&gt;0,SUM(Q12:AA12),"")</f>
        <v/>
      </c>
    </row>
    <row r="13" spans="2:29" s="16" customFormat="1" ht="30.95" customHeight="1">
      <c r="B13" s="506" t="s">
        <v>47</v>
      </c>
      <c r="C13" s="507"/>
      <c r="D13" s="237">
        <f>(販売実績表!R11)</f>
        <v>0</v>
      </c>
      <c r="E13" s="254"/>
      <c r="F13" s="277"/>
      <c r="G13" s="278"/>
      <c r="H13" s="278"/>
      <c r="I13" s="278"/>
      <c r="J13" s="278"/>
      <c r="K13" s="278"/>
      <c r="L13" s="278"/>
      <c r="M13" s="278"/>
      <c r="N13" s="278"/>
      <c r="O13" s="278"/>
      <c r="P13" s="279"/>
      <c r="Q13" s="277"/>
      <c r="R13" s="278"/>
      <c r="S13" s="278"/>
      <c r="T13" s="278"/>
      <c r="U13" s="278"/>
      <c r="V13" s="278"/>
      <c r="W13" s="278"/>
      <c r="X13" s="278"/>
      <c r="Y13" s="278"/>
      <c r="Z13" s="278"/>
      <c r="AA13" s="279"/>
      <c r="AB13" s="283" t="str">
        <f t="shared" si="0"/>
        <v/>
      </c>
      <c r="AC13" s="283" t="str">
        <f t="shared" si="1"/>
        <v/>
      </c>
    </row>
    <row r="14" spans="2:29" s="16" customFormat="1" ht="30.95" customHeight="1">
      <c r="B14" s="499" t="s">
        <v>157</v>
      </c>
      <c r="C14" s="133" t="s">
        <v>21</v>
      </c>
      <c r="D14" s="237">
        <f>(販売実績表!R12)</f>
        <v>0</v>
      </c>
      <c r="E14" s="254"/>
      <c r="F14" s="277"/>
      <c r="G14" s="278"/>
      <c r="H14" s="278"/>
      <c r="I14" s="278"/>
      <c r="J14" s="278"/>
      <c r="K14" s="278"/>
      <c r="L14" s="278"/>
      <c r="M14" s="278"/>
      <c r="N14" s="278"/>
      <c r="O14" s="278"/>
      <c r="P14" s="279"/>
      <c r="Q14" s="277"/>
      <c r="R14" s="278"/>
      <c r="S14" s="278"/>
      <c r="T14" s="278"/>
      <c r="U14" s="278"/>
      <c r="V14" s="278"/>
      <c r="W14" s="278"/>
      <c r="X14" s="278"/>
      <c r="Y14" s="278"/>
      <c r="Z14" s="278"/>
      <c r="AA14" s="279"/>
      <c r="AB14" s="283" t="str">
        <f t="shared" si="0"/>
        <v/>
      </c>
      <c r="AC14" s="283" t="str">
        <f t="shared" si="1"/>
        <v/>
      </c>
    </row>
    <row r="15" spans="2:29" s="16" customFormat="1" ht="30.95" customHeight="1">
      <c r="B15" s="500"/>
      <c r="C15" s="134" t="s">
        <v>23</v>
      </c>
      <c r="D15" s="237">
        <f>(販売実績表!R13)</f>
        <v>0</v>
      </c>
      <c r="E15" s="254"/>
      <c r="F15" s="277"/>
      <c r="G15" s="278"/>
      <c r="H15" s="278"/>
      <c r="I15" s="278"/>
      <c r="J15" s="278"/>
      <c r="K15" s="278"/>
      <c r="L15" s="278"/>
      <c r="M15" s="278"/>
      <c r="N15" s="278"/>
      <c r="O15" s="278"/>
      <c r="P15" s="279"/>
      <c r="Q15" s="277"/>
      <c r="R15" s="278"/>
      <c r="S15" s="278"/>
      <c r="T15" s="278"/>
      <c r="U15" s="278"/>
      <c r="V15" s="278"/>
      <c r="W15" s="278"/>
      <c r="X15" s="278"/>
      <c r="Y15" s="278"/>
      <c r="Z15" s="278"/>
      <c r="AA15" s="279"/>
      <c r="AB15" s="283" t="str">
        <f t="shared" si="0"/>
        <v/>
      </c>
      <c r="AC15" s="283" t="str">
        <f t="shared" si="1"/>
        <v/>
      </c>
    </row>
    <row r="16" spans="2:29" s="16" customFormat="1" ht="30.95" customHeight="1">
      <c r="B16" s="501"/>
      <c r="C16" s="135" t="s">
        <v>147</v>
      </c>
      <c r="D16" s="237">
        <f>(販売実績表!R14)</f>
        <v>0</v>
      </c>
      <c r="E16" s="254"/>
      <c r="F16" s="277"/>
      <c r="G16" s="278"/>
      <c r="H16" s="278"/>
      <c r="I16" s="278"/>
      <c r="J16" s="278"/>
      <c r="K16" s="278"/>
      <c r="L16" s="278"/>
      <c r="M16" s="278"/>
      <c r="N16" s="278"/>
      <c r="O16" s="278"/>
      <c r="P16" s="279"/>
      <c r="Q16" s="277"/>
      <c r="R16" s="278"/>
      <c r="S16" s="278"/>
      <c r="T16" s="278"/>
      <c r="U16" s="278"/>
      <c r="V16" s="278"/>
      <c r="W16" s="278"/>
      <c r="X16" s="278"/>
      <c r="Y16" s="278"/>
      <c r="Z16" s="278"/>
      <c r="AA16" s="279"/>
      <c r="AB16" s="283" t="str">
        <f t="shared" si="0"/>
        <v/>
      </c>
      <c r="AC16" s="283" t="str">
        <f t="shared" si="1"/>
        <v/>
      </c>
    </row>
    <row r="17" spans="2:31" s="16" customFormat="1" ht="30.95" customHeight="1">
      <c r="B17" s="487" t="s">
        <v>25</v>
      </c>
      <c r="C17" s="136" t="s">
        <v>60</v>
      </c>
      <c r="D17" s="237">
        <f>(販売実績表!R15)</f>
        <v>0</v>
      </c>
      <c r="E17" s="254"/>
      <c r="F17" s="277"/>
      <c r="G17" s="278"/>
      <c r="H17" s="278"/>
      <c r="I17" s="278"/>
      <c r="J17" s="278"/>
      <c r="K17" s="278"/>
      <c r="L17" s="278"/>
      <c r="M17" s="278"/>
      <c r="N17" s="278"/>
      <c r="O17" s="278"/>
      <c r="P17" s="279"/>
      <c r="Q17" s="277"/>
      <c r="R17" s="278"/>
      <c r="S17" s="278"/>
      <c r="T17" s="278"/>
      <c r="U17" s="278"/>
      <c r="V17" s="278"/>
      <c r="W17" s="278"/>
      <c r="X17" s="278"/>
      <c r="Y17" s="278"/>
      <c r="Z17" s="278"/>
      <c r="AA17" s="279"/>
      <c r="AB17" s="283" t="str">
        <f t="shared" si="0"/>
        <v/>
      </c>
      <c r="AC17" s="283" t="str">
        <f t="shared" si="1"/>
        <v/>
      </c>
    </row>
    <row r="18" spans="2:31" s="16" customFormat="1" ht="30.95" customHeight="1">
      <c r="B18" s="521"/>
      <c r="C18" s="140" t="s">
        <v>149</v>
      </c>
      <c r="D18" s="237">
        <f>(販売実績表!R16)</f>
        <v>0</v>
      </c>
      <c r="E18" s="254"/>
      <c r="F18" s="277"/>
      <c r="G18" s="278"/>
      <c r="H18" s="278"/>
      <c r="I18" s="278"/>
      <c r="J18" s="278"/>
      <c r="K18" s="278"/>
      <c r="L18" s="278"/>
      <c r="M18" s="278"/>
      <c r="N18" s="278"/>
      <c r="O18" s="278"/>
      <c r="P18" s="279"/>
      <c r="Q18" s="277"/>
      <c r="R18" s="278"/>
      <c r="S18" s="278"/>
      <c r="T18" s="278"/>
      <c r="U18" s="278"/>
      <c r="V18" s="278"/>
      <c r="W18" s="278"/>
      <c r="X18" s="278"/>
      <c r="Y18" s="278"/>
      <c r="Z18" s="278"/>
      <c r="AA18" s="279"/>
      <c r="AB18" s="283" t="str">
        <f t="shared" si="0"/>
        <v/>
      </c>
      <c r="AC18" s="283" t="str">
        <f t="shared" si="1"/>
        <v/>
      </c>
    </row>
    <row r="19" spans="2:31" s="16" customFormat="1" ht="30.95" customHeight="1">
      <c r="B19" s="508" t="s">
        <v>26</v>
      </c>
      <c r="C19" s="509"/>
      <c r="D19" s="237">
        <f>(販売実績表!R17)</f>
        <v>0</v>
      </c>
      <c r="E19" s="254"/>
      <c r="F19" s="277"/>
      <c r="G19" s="278"/>
      <c r="H19" s="278"/>
      <c r="I19" s="278"/>
      <c r="J19" s="278"/>
      <c r="K19" s="278"/>
      <c r="L19" s="278"/>
      <c r="M19" s="278"/>
      <c r="N19" s="278"/>
      <c r="O19" s="278"/>
      <c r="P19" s="279"/>
      <c r="Q19" s="277"/>
      <c r="R19" s="278"/>
      <c r="S19" s="278"/>
      <c r="T19" s="278"/>
      <c r="U19" s="278"/>
      <c r="V19" s="278"/>
      <c r="W19" s="278"/>
      <c r="X19" s="278"/>
      <c r="Y19" s="278"/>
      <c r="Z19" s="278"/>
      <c r="AA19" s="279"/>
      <c r="AB19" s="283" t="str">
        <f t="shared" si="0"/>
        <v/>
      </c>
      <c r="AC19" s="283" t="str">
        <f t="shared" si="1"/>
        <v/>
      </c>
    </row>
    <row r="20" spans="2:31" s="16" customFormat="1" ht="33" customHeight="1">
      <c r="B20" s="494" t="s">
        <v>154</v>
      </c>
      <c r="C20" s="495"/>
      <c r="D20" s="237">
        <f>(販売実績表!R18)</f>
        <v>0</v>
      </c>
      <c r="E20" s="254"/>
      <c r="F20" s="277"/>
      <c r="G20" s="278"/>
      <c r="H20" s="278"/>
      <c r="I20" s="278"/>
      <c r="J20" s="278"/>
      <c r="K20" s="278"/>
      <c r="L20" s="278"/>
      <c r="M20" s="278"/>
      <c r="N20" s="278"/>
      <c r="O20" s="278"/>
      <c r="P20" s="279"/>
      <c r="Q20" s="277"/>
      <c r="R20" s="278"/>
      <c r="S20" s="278"/>
      <c r="T20" s="278"/>
      <c r="U20" s="278"/>
      <c r="V20" s="278"/>
      <c r="W20" s="278"/>
      <c r="X20" s="278"/>
      <c r="Y20" s="278"/>
      <c r="Z20" s="278"/>
      <c r="AA20" s="279"/>
      <c r="AB20" s="283" t="str">
        <f t="shared" si="0"/>
        <v/>
      </c>
      <c r="AC20" s="283" t="str">
        <f t="shared" si="1"/>
        <v/>
      </c>
    </row>
    <row r="21" spans="2:31" s="16" customFormat="1" ht="30.95" customHeight="1">
      <c r="B21" s="487" t="s">
        <v>29</v>
      </c>
      <c r="C21" s="128" t="s">
        <v>64</v>
      </c>
      <c r="D21" s="237">
        <f>(販売実績表!R19)</f>
        <v>0</v>
      </c>
      <c r="E21" s="254"/>
      <c r="F21" s="277"/>
      <c r="G21" s="278"/>
      <c r="H21" s="278"/>
      <c r="I21" s="278"/>
      <c r="J21" s="278"/>
      <c r="K21" s="278"/>
      <c r="L21" s="278"/>
      <c r="M21" s="278"/>
      <c r="N21" s="278"/>
      <c r="O21" s="278"/>
      <c r="P21" s="279"/>
      <c r="Q21" s="277"/>
      <c r="R21" s="278"/>
      <c r="S21" s="278"/>
      <c r="T21" s="278"/>
      <c r="U21" s="278"/>
      <c r="V21" s="278"/>
      <c r="W21" s="278"/>
      <c r="X21" s="278"/>
      <c r="Y21" s="278"/>
      <c r="Z21" s="278"/>
      <c r="AA21" s="279"/>
      <c r="AB21" s="283" t="str">
        <f>+IF(SUM(F21:P21)&gt;0,SUM(F21:P21),"")</f>
        <v/>
      </c>
      <c r="AC21" s="283" t="str">
        <f t="shared" si="1"/>
        <v/>
      </c>
    </row>
    <row r="22" spans="2:31" s="16" customFormat="1" ht="30.95" customHeight="1">
      <c r="B22" s="521"/>
      <c r="C22" s="47" t="s">
        <v>151</v>
      </c>
      <c r="D22" s="237">
        <f>(販売実績表!R20)</f>
        <v>0</v>
      </c>
      <c r="E22" s="254"/>
      <c r="F22" s="277"/>
      <c r="G22" s="278"/>
      <c r="H22" s="278"/>
      <c r="I22" s="278"/>
      <c r="J22" s="278"/>
      <c r="K22" s="278"/>
      <c r="L22" s="278"/>
      <c r="M22" s="278"/>
      <c r="N22" s="278"/>
      <c r="O22" s="278"/>
      <c r="P22" s="279"/>
      <c r="Q22" s="277"/>
      <c r="R22" s="278"/>
      <c r="S22" s="278"/>
      <c r="T22" s="278"/>
      <c r="U22" s="278"/>
      <c r="V22" s="278"/>
      <c r="W22" s="278"/>
      <c r="X22" s="278"/>
      <c r="Y22" s="278"/>
      <c r="Z22" s="278"/>
      <c r="AA22" s="279"/>
      <c r="AB22" s="283" t="str">
        <f t="shared" si="0"/>
        <v/>
      </c>
      <c r="AC22" s="283" t="str">
        <f>+IF(SUM(Q22:AA22)&gt;0,SUM(Q22:AA22),"")</f>
        <v/>
      </c>
    </row>
    <row r="23" spans="2:31" s="16" customFormat="1" ht="30.95" customHeight="1">
      <c r="B23" s="487" t="s">
        <v>56</v>
      </c>
      <c r="C23" s="134" t="s">
        <v>130</v>
      </c>
      <c r="D23" s="237">
        <f>(販売実績表!R21)</f>
        <v>0</v>
      </c>
      <c r="E23" s="254"/>
      <c r="F23" s="277"/>
      <c r="G23" s="278"/>
      <c r="H23" s="278"/>
      <c r="I23" s="278"/>
      <c r="J23" s="278"/>
      <c r="K23" s="278"/>
      <c r="L23" s="278"/>
      <c r="M23" s="278"/>
      <c r="N23" s="278"/>
      <c r="O23" s="278"/>
      <c r="P23" s="279"/>
      <c r="Q23" s="277"/>
      <c r="R23" s="278"/>
      <c r="S23" s="278"/>
      <c r="T23" s="278"/>
      <c r="U23" s="278"/>
      <c r="V23" s="278"/>
      <c r="W23" s="278"/>
      <c r="X23" s="278"/>
      <c r="Y23" s="278"/>
      <c r="Z23" s="278"/>
      <c r="AA23" s="279"/>
      <c r="AB23" s="283" t="str">
        <f t="shared" si="0"/>
        <v/>
      </c>
      <c r="AC23" s="283" t="str">
        <f t="shared" si="1"/>
        <v/>
      </c>
    </row>
    <row r="24" spans="2:31" s="16" customFormat="1" ht="30.95" customHeight="1">
      <c r="B24" s="520"/>
      <c r="C24" s="134" t="s">
        <v>31</v>
      </c>
      <c r="D24" s="237">
        <f>(販売実績表!R22)</f>
        <v>0</v>
      </c>
      <c r="E24" s="254"/>
      <c r="F24" s="277"/>
      <c r="G24" s="278"/>
      <c r="H24" s="278"/>
      <c r="I24" s="278"/>
      <c r="J24" s="278"/>
      <c r="K24" s="278"/>
      <c r="L24" s="278"/>
      <c r="M24" s="278"/>
      <c r="N24" s="278"/>
      <c r="O24" s="278"/>
      <c r="P24" s="279"/>
      <c r="Q24" s="277"/>
      <c r="R24" s="278"/>
      <c r="S24" s="278"/>
      <c r="T24" s="278"/>
      <c r="U24" s="278"/>
      <c r="V24" s="278"/>
      <c r="W24" s="278"/>
      <c r="X24" s="278"/>
      <c r="Y24" s="278"/>
      <c r="Z24" s="278"/>
      <c r="AA24" s="279"/>
      <c r="AB24" s="283" t="str">
        <f t="shared" si="0"/>
        <v/>
      </c>
      <c r="AC24" s="283" t="str">
        <f t="shared" si="1"/>
        <v/>
      </c>
    </row>
    <row r="25" spans="2:31" s="16" customFormat="1" ht="30.95" customHeight="1">
      <c r="B25" s="520"/>
      <c r="C25" s="145" t="s">
        <v>155</v>
      </c>
      <c r="D25" s="237">
        <f>(販売実績表!R23)</f>
        <v>0</v>
      </c>
      <c r="E25" s="254"/>
      <c r="F25" s="277"/>
      <c r="G25" s="278"/>
      <c r="H25" s="278"/>
      <c r="I25" s="278"/>
      <c r="J25" s="278"/>
      <c r="K25" s="278"/>
      <c r="L25" s="278"/>
      <c r="M25" s="278"/>
      <c r="N25" s="278"/>
      <c r="O25" s="278"/>
      <c r="P25" s="279"/>
      <c r="Q25" s="277"/>
      <c r="R25" s="278"/>
      <c r="S25" s="278"/>
      <c r="T25" s="278"/>
      <c r="U25" s="278"/>
      <c r="V25" s="278"/>
      <c r="W25" s="278"/>
      <c r="X25" s="278"/>
      <c r="Y25" s="278"/>
      <c r="Z25" s="278"/>
      <c r="AA25" s="279"/>
      <c r="AB25" s="283" t="str">
        <f t="shared" si="0"/>
        <v/>
      </c>
      <c r="AC25" s="283" t="str">
        <f t="shared" si="1"/>
        <v/>
      </c>
    </row>
    <row r="26" spans="2:31" s="16" customFormat="1" ht="30.95" customHeight="1">
      <c r="B26" s="521"/>
      <c r="C26" s="139" t="s">
        <v>12</v>
      </c>
      <c r="D26" s="237">
        <f>(販売実績表!R24)</f>
        <v>0</v>
      </c>
      <c r="E26" s="254"/>
      <c r="F26" s="277"/>
      <c r="G26" s="278"/>
      <c r="H26" s="278"/>
      <c r="I26" s="278"/>
      <c r="J26" s="278"/>
      <c r="K26" s="278"/>
      <c r="L26" s="278"/>
      <c r="M26" s="278"/>
      <c r="N26" s="278"/>
      <c r="O26" s="278"/>
      <c r="P26" s="279"/>
      <c r="Q26" s="277"/>
      <c r="R26" s="278"/>
      <c r="S26" s="278"/>
      <c r="T26" s="278"/>
      <c r="U26" s="278"/>
      <c r="V26" s="278"/>
      <c r="W26" s="278"/>
      <c r="X26" s="278"/>
      <c r="Y26" s="278"/>
      <c r="Z26" s="278"/>
      <c r="AA26" s="279"/>
      <c r="AB26" s="283" t="str">
        <f t="shared" si="0"/>
        <v/>
      </c>
      <c r="AC26" s="283" t="str">
        <f t="shared" si="1"/>
        <v/>
      </c>
      <c r="AD26" s="20"/>
      <c r="AE26" s="21"/>
    </row>
    <row r="27" spans="2:31" s="16" customFormat="1" ht="34.5" customHeight="1">
      <c r="B27" s="526" t="s">
        <v>152</v>
      </c>
      <c r="C27" s="527"/>
      <c r="D27" s="237">
        <f>(販売実績表!R27)</f>
        <v>0</v>
      </c>
      <c r="E27" s="254"/>
      <c r="F27" s="277"/>
      <c r="G27" s="278"/>
      <c r="H27" s="278"/>
      <c r="I27" s="278"/>
      <c r="J27" s="278"/>
      <c r="K27" s="278"/>
      <c r="L27" s="278"/>
      <c r="M27" s="278"/>
      <c r="N27" s="278"/>
      <c r="O27" s="278"/>
      <c r="P27" s="279"/>
      <c r="Q27" s="277"/>
      <c r="R27" s="278"/>
      <c r="S27" s="278"/>
      <c r="T27" s="278"/>
      <c r="U27" s="278"/>
      <c r="V27" s="278"/>
      <c r="W27" s="278"/>
      <c r="X27" s="278"/>
      <c r="Y27" s="278"/>
      <c r="Z27" s="278"/>
      <c r="AA27" s="279"/>
      <c r="AB27" s="283" t="str">
        <f t="shared" si="0"/>
        <v/>
      </c>
      <c r="AC27" s="283" t="str">
        <f t="shared" si="1"/>
        <v/>
      </c>
    </row>
    <row r="28" spans="2:31" s="16" customFormat="1" ht="30.95" customHeight="1">
      <c r="B28" s="524" t="s">
        <v>50</v>
      </c>
      <c r="C28" s="525"/>
      <c r="D28" s="237">
        <f>(販売実績表!R28)</f>
        <v>0</v>
      </c>
      <c r="E28" s="254"/>
      <c r="F28" s="277"/>
      <c r="G28" s="278"/>
      <c r="H28" s="278"/>
      <c r="I28" s="278"/>
      <c r="J28" s="278"/>
      <c r="K28" s="278"/>
      <c r="L28" s="278"/>
      <c r="M28" s="278"/>
      <c r="N28" s="278"/>
      <c r="O28" s="278"/>
      <c r="P28" s="279"/>
      <c r="Q28" s="277"/>
      <c r="R28" s="278"/>
      <c r="S28" s="278"/>
      <c r="T28" s="278"/>
      <c r="U28" s="278"/>
      <c r="V28" s="278"/>
      <c r="W28" s="278"/>
      <c r="X28" s="278"/>
      <c r="Y28" s="278"/>
      <c r="Z28" s="278"/>
      <c r="AA28" s="279"/>
      <c r="AB28" s="283" t="str">
        <f t="shared" si="0"/>
        <v/>
      </c>
      <c r="AC28" s="283" t="str">
        <f t="shared" si="1"/>
        <v/>
      </c>
      <c r="AD28" s="20"/>
      <c r="AE28" s="21"/>
    </row>
    <row r="29" spans="2:31" s="16" customFormat="1" ht="30.95" customHeight="1">
      <c r="B29" s="528" t="s">
        <v>36</v>
      </c>
      <c r="C29" s="529"/>
      <c r="D29" s="237">
        <f>(販売実績表!R29)</f>
        <v>0</v>
      </c>
      <c r="E29" s="254"/>
      <c r="F29" s="277"/>
      <c r="G29" s="278"/>
      <c r="H29" s="278"/>
      <c r="I29" s="278"/>
      <c r="J29" s="278"/>
      <c r="K29" s="278"/>
      <c r="L29" s="278"/>
      <c r="M29" s="278"/>
      <c r="N29" s="278"/>
      <c r="O29" s="278"/>
      <c r="P29" s="279"/>
      <c r="Q29" s="277"/>
      <c r="R29" s="278"/>
      <c r="S29" s="278"/>
      <c r="T29" s="278"/>
      <c r="U29" s="278"/>
      <c r="V29" s="278"/>
      <c r="W29" s="278"/>
      <c r="X29" s="278"/>
      <c r="Y29" s="278"/>
      <c r="Z29" s="278"/>
      <c r="AA29" s="279"/>
      <c r="AB29" s="283" t="str">
        <f t="shared" si="0"/>
        <v/>
      </c>
      <c r="AC29" s="283" t="str">
        <f t="shared" si="1"/>
        <v/>
      </c>
    </row>
    <row r="30" spans="2:31" s="16" customFormat="1" ht="30.95" customHeight="1">
      <c r="B30" s="487" t="s">
        <v>38</v>
      </c>
      <c r="C30" s="134" t="s">
        <v>39</v>
      </c>
      <c r="D30" s="237">
        <f>(販売実績表!R31)</f>
        <v>0</v>
      </c>
      <c r="E30" s="254"/>
      <c r="F30" s="277"/>
      <c r="G30" s="278"/>
      <c r="H30" s="278"/>
      <c r="I30" s="278"/>
      <c r="J30" s="278"/>
      <c r="K30" s="278"/>
      <c r="L30" s="278"/>
      <c r="M30" s="278"/>
      <c r="N30" s="278"/>
      <c r="O30" s="278"/>
      <c r="P30" s="279"/>
      <c r="Q30" s="277"/>
      <c r="R30" s="278"/>
      <c r="S30" s="278"/>
      <c r="T30" s="278"/>
      <c r="U30" s="278"/>
      <c r="V30" s="278"/>
      <c r="W30" s="278"/>
      <c r="X30" s="278"/>
      <c r="Y30" s="278"/>
      <c r="Z30" s="278"/>
      <c r="AA30" s="279"/>
      <c r="AB30" s="283" t="str">
        <f t="shared" si="0"/>
        <v/>
      </c>
      <c r="AC30" s="283" t="str">
        <f t="shared" si="1"/>
        <v/>
      </c>
    </row>
    <row r="31" spans="2:31" s="16" customFormat="1" ht="30.95" customHeight="1">
      <c r="B31" s="488"/>
      <c r="C31" s="143" t="s">
        <v>156</v>
      </c>
      <c r="D31" s="237">
        <f>(販売実績表!R32)</f>
        <v>0</v>
      </c>
      <c r="E31" s="254"/>
      <c r="F31" s="277"/>
      <c r="G31" s="278"/>
      <c r="H31" s="278"/>
      <c r="I31" s="278"/>
      <c r="J31" s="278"/>
      <c r="K31" s="278"/>
      <c r="L31" s="278"/>
      <c r="M31" s="278"/>
      <c r="N31" s="278"/>
      <c r="O31" s="278"/>
      <c r="P31" s="279"/>
      <c r="Q31" s="277"/>
      <c r="R31" s="278"/>
      <c r="S31" s="278"/>
      <c r="T31" s="278"/>
      <c r="U31" s="278"/>
      <c r="V31" s="278"/>
      <c r="W31" s="278"/>
      <c r="X31" s="278"/>
      <c r="Y31" s="278"/>
      <c r="Z31" s="278"/>
      <c r="AA31" s="279"/>
      <c r="AB31" s="283" t="str">
        <f>+IF(SUM(F31:P31)&gt;0,SUM(F31:P31),"")</f>
        <v/>
      </c>
      <c r="AC31" s="283" t="str">
        <f t="shared" si="1"/>
        <v/>
      </c>
    </row>
    <row r="32" spans="2:31" s="16" customFormat="1" ht="30.95" customHeight="1">
      <c r="B32" s="488"/>
      <c r="C32" s="48" t="s">
        <v>67</v>
      </c>
      <c r="D32" s="237">
        <f>(販売実績表!R33)</f>
        <v>0</v>
      </c>
      <c r="E32" s="254"/>
      <c r="F32" s="277"/>
      <c r="G32" s="278"/>
      <c r="H32" s="278"/>
      <c r="I32" s="278"/>
      <c r="J32" s="278"/>
      <c r="K32" s="278"/>
      <c r="L32" s="278"/>
      <c r="M32" s="278"/>
      <c r="N32" s="278"/>
      <c r="O32" s="278"/>
      <c r="P32" s="279"/>
      <c r="Q32" s="277"/>
      <c r="R32" s="278"/>
      <c r="S32" s="278"/>
      <c r="T32" s="278"/>
      <c r="U32" s="278"/>
      <c r="V32" s="278"/>
      <c r="W32" s="278"/>
      <c r="X32" s="278"/>
      <c r="Y32" s="278"/>
      <c r="Z32" s="278"/>
      <c r="AA32" s="279"/>
      <c r="AB32" s="283" t="str">
        <f t="shared" si="0"/>
        <v/>
      </c>
      <c r="AC32" s="283" t="str">
        <f t="shared" si="1"/>
        <v/>
      </c>
    </row>
    <row r="33" spans="2:31" s="16" customFormat="1" ht="30.95" customHeight="1">
      <c r="B33" s="521"/>
      <c r="C33" s="48" t="s">
        <v>68</v>
      </c>
      <c r="D33" s="237">
        <f>(販売実績表!R34)</f>
        <v>0</v>
      </c>
      <c r="E33" s="254"/>
      <c r="F33" s="277"/>
      <c r="G33" s="278"/>
      <c r="H33" s="278"/>
      <c r="I33" s="278"/>
      <c r="J33" s="278"/>
      <c r="K33" s="278"/>
      <c r="L33" s="278"/>
      <c r="M33" s="278"/>
      <c r="N33" s="278"/>
      <c r="O33" s="278"/>
      <c r="P33" s="279"/>
      <c r="Q33" s="277"/>
      <c r="R33" s="278"/>
      <c r="S33" s="278"/>
      <c r="T33" s="278"/>
      <c r="U33" s="278"/>
      <c r="V33" s="278"/>
      <c r="W33" s="278"/>
      <c r="X33" s="278"/>
      <c r="Y33" s="278"/>
      <c r="Z33" s="278"/>
      <c r="AA33" s="279"/>
      <c r="AB33" s="283" t="str">
        <f t="shared" si="0"/>
        <v/>
      </c>
      <c r="AC33" s="283" t="str">
        <f t="shared" si="1"/>
        <v/>
      </c>
      <c r="AD33" s="20"/>
      <c r="AE33" s="21"/>
    </row>
    <row r="34" spans="2:31" ht="30.95" customHeight="1" thickBot="1">
      <c r="B34" s="530" t="s">
        <v>48</v>
      </c>
      <c r="C34" s="531"/>
      <c r="D34" s="238">
        <f>(販売実績表!R36)</f>
        <v>0</v>
      </c>
      <c r="E34" s="255"/>
      <c r="F34" s="280"/>
      <c r="G34" s="281"/>
      <c r="H34" s="281"/>
      <c r="I34" s="281"/>
      <c r="J34" s="281"/>
      <c r="K34" s="281"/>
      <c r="L34" s="281"/>
      <c r="M34" s="281"/>
      <c r="N34" s="281"/>
      <c r="O34" s="281"/>
      <c r="P34" s="282"/>
      <c r="Q34" s="280"/>
      <c r="R34" s="281"/>
      <c r="S34" s="281"/>
      <c r="T34" s="281"/>
      <c r="U34" s="281"/>
      <c r="V34" s="281"/>
      <c r="W34" s="281"/>
      <c r="X34" s="281"/>
      <c r="Y34" s="281"/>
      <c r="Z34" s="281"/>
      <c r="AA34" s="282"/>
      <c r="AB34" s="283" t="str">
        <f t="shared" si="0"/>
        <v/>
      </c>
      <c r="AC34" s="283" t="str">
        <f>+IF(SUM(Q34:AA34)&gt;0,SUM(Q34:AA34),"")</f>
        <v/>
      </c>
    </row>
    <row r="35" spans="2:31" ht="19.5" customHeight="1" thickBot="1">
      <c r="B35" s="515" t="s">
        <v>161</v>
      </c>
      <c r="C35" s="516"/>
      <c r="D35" s="239">
        <f>SUM(D7:D34)</f>
        <v>0</v>
      </c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3" t="s">
        <v>57</v>
      </c>
      <c r="AB35" s="50"/>
    </row>
    <row r="36" spans="2:31" ht="19.5" customHeight="1" thickBot="1">
      <c r="B36" s="517" t="s">
        <v>168</v>
      </c>
      <c r="C36" s="518"/>
      <c r="D36" s="240">
        <f>SUM(F36:P36)</f>
        <v>0</v>
      </c>
      <c r="E36" s="252"/>
      <c r="F36" s="243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44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44">
        <f t="shared" si="2"/>
        <v>0</v>
      </c>
      <c r="I36" s="244">
        <f t="shared" si="2"/>
        <v>0</v>
      </c>
      <c r="J36" s="244">
        <f t="shared" si="2"/>
        <v>0</v>
      </c>
      <c r="K36" s="244">
        <f t="shared" si="2"/>
        <v>0</v>
      </c>
      <c r="L36" s="244">
        <f t="shared" si="2"/>
        <v>0</v>
      </c>
      <c r="M36" s="244">
        <f t="shared" si="2"/>
        <v>0</v>
      </c>
      <c r="N36" s="244">
        <f t="shared" si="2"/>
        <v>0</v>
      </c>
      <c r="O36" s="244">
        <f t="shared" si="2"/>
        <v>0</v>
      </c>
      <c r="P36" s="245">
        <f t="shared" si="2"/>
        <v>0</v>
      </c>
      <c r="Q36" s="243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44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44">
        <f t="shared" si="3"/>
        <v>0</v>
      </c>
      <c r="T36" s="244">
        <f t="shared" si="3"/>
        <v>0</v>
      </c>
      <c r="U36" s="244">
        <f t="shared" si="3"/>
        <v>0</v>
      </c>
      <c r="V36" s="244">
        <f t="shared" si="3"/>
        <v>0</v>
      </c>
      <c r="W36" s="244">
        <f t="shared" si="3"/>
        <v>0</v>
      </c>
      <c r="X36" s="244">
        <f t="shared" si="3"/>
        <v>0</v>
      </c>
      <c r="Y36" s="244">
        <f t="shared" si="3"/>
        <v>0</v>
      </c>
      <c r="Z36" s="244">
        <f t="shared" si="3"/>
        <v>0</v>
      </c>
      <c r="AA36" s="245">
        <f t="shared" si="3"/>
        <v>0</v>
      </c>
    </row>
    <row r="37" spans="2:31" ht="19.5" customHeight="1">
      <c r="B37" s="519" t="s">
        <v>162</v>
      </c>
      <c r="C37" s="480"/>
      <c r="D37" s="240">
        <f>SUM(Q36:AA36)</f>
        <v>0</v>
      </c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224"/>
      <c r="X37" s="224"/>
      <c r="Y37" s="224"/>
      <c r="Z37" s="224"/>
      <c r="AA37" s="224"/>
    </row>
    <row r="38" spans="2:31" ht="19.5" customHeight="1">
      <c r="B38" s="510" t="s">
        <v>163</v>
      </c>
      <c r="C38" s="497"/>
      <c r="D38" s="240">
        <f>D36+D37</f>
        <v>0</v>
      </c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224"/>
      <c r="X38" s="224"/>
      <c r="Y38" s="224"/>
      <c r="Z38" s="224"/>
      <c r="AA38" s="224"/>
    </row>
    <row r="39" spans="2:31" ht="19.5" customHeight="1">
      <c r="B39" s="510" t="s">
        <v>164</v>
      </c>
      <c r="C39" s="497"/>
      <c r="D39" s="241" t="e">
        <f>(D38/D35)*100</f>
        <v>#DIV/0!</v>
      </c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224"/>
      <c r="X39" s="224"/>
      <c r="Y39" s="224"/>
      <c r="Z39" s="224"/>
      <c r="AA39" s="224"/>
    </row>
    <row r="40" spans="2:31" ht="19.5" customHeight="1" thickBot="1">
      <c r="B40" s="511" t="s">
        <v>165</v>
      </c>
      <c r="C40" s="512"/>
      <c r="D40" s="249" t="e">
        <f>(D37/D35)*100</f>
        <v>#DIV/0!</v>
      </c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224"/>
      <c r="X40" s="224"/>
      <c r="Y40" s="224"/>
      <c r="Z40" s="224"/>
      <c r="AA40" s="224"/>
    </row>
    <row r="43" spans="2:31">
      <c r="C43" s="10"/>
      <c r="D43" s="6"/>
      <c r="E43" s="6"/>
      <c r="F43" s="6"/>
    </row>
    <row r="44" spans="2:31">
      <c r="C44" s="22"/>
      <c r="D44" s="24"/>
      <c r="E44" s="6"/>
      <c r="F44" s="23"/>
    </row>
    <row r="45" spans="2:31">
      <c r="C45" s="25"/>
      <c r="D45" s="26"/>
      <c r="E45" s="6"/>
      <c r="F45" s="23"/>
    </row>
    <row r="46" spans="2:31">
      <c r="C46" s="22"/>
      <c r="D46" s="24"/>
      <c r="E46" s="6"/>
      <c r="F46" s="23"/>
      <c r="O46" s="76"/>
    </row>
    <row r="47" spans="2:31">
      <c r="C47" s="22"/>
      <c r="D47" s="24"/>
      <c r="E47" s="6"/>
      <c r="F47" s="23"/>
    </row>
    <row r="48" spans="2:31">
      <c r="C48" s="22"/>
      <c r="D48" s="24"/>
      <c r="E48" s="6"/>
      <c r="F48" s="23"/>
    </row>
    <row r="49" spans="3:6">
      <c r="C49" s="22"/>
      <c r="D49" s="26"/>
      <c r="E49" s="6"/>
      <c r="F49" s="23"/>
    </row>
    <row r="50" spans="3:6">
      <c r="C50" s="22"/>
      <c r="D50" s="24"/>
      <c r="E50" s="6"/>
      <c r="F50" s="23"/>
    </row>
    <row r="51" spans="3:6">
      <c r="C51" s="22"/>
      <c r="D51" s="26"/>
      <c r="E51" s="6"/>
      <c r="F51" s="23"/>
    </row>
    <row r="52" spans="3:6">
      <c r="C52" s="22"/>
      <c r="D52" s="24"/>
      <c r="E52" s="6"/>
      <c r="F52" s="23"/>
    </row>
    <row r="53" spans="3:6">
      <c r="C53" s="22"/>
      <c r="D53" s="24"/>
      <c r="E53" s="6"/>
      <c r="F53" s="23"/>
    </row>
    <row r="54" spans="3:6">
      <c r="C54" s="22"/>
      <c r="D54" s="26"/>
      <c r="E54" s="6"/>
      <c r="F54" s="23"/>
    </row>
    <row r="55" spans="3:6">
      <c r="C55" s="22"/>
      <c r="D55" s="26"/>
      <c r="E55" s="6"/>
      <c r="F55" s="23"/>
    </row>
    <row r="56" spans="3:6">
      <c r="C56" s="22"/>
      <c r="D56" s="24"/>
      <c r="E56" s="6"/>
      <c r="F56" s="23"/>
    </row>
    <row r="57" spans="3:6">
      <c r="C57" s="22"/>
      <c r="D57" s="24"/>
      <c r="E57" s="6"/>
      <c r="F57" s="23"/>
    </row>
    <row r="58" spans="3:6">
      <c r="C58" s="22"/>
      <c r="D58" s="24"/>
      <c r="E58" s="6"/>
      <c r="F58" s="23"/>
    </row>
    <row r="59" spans="3:6">
      <c r="C59" s="22"/>
      <c r="D59" s="26"/>
      <c r="E59" s="6"/>
      <c r="F59" s="23"/>
    </row>
    <row r="60" spans="3:6">
      <c r="C60" s="22"/>
      <c r="D60" s="24"/>
      <c r="E60" s="6"/>
      <c r="F60" s="23"/>
    </row>
    <row r="61" spans="3:6">
      <c r="C61" s="22"/>
      <c r="D61" s="24"/>
      <c r="E61" s="6"/>
      <c r="F61" s="23"/>
    </row>
    <row r="62" spans="3:6">
      <c r="C62" s="22"/>
      <c r="D62" s="26"/>
      <c r="E62" s="6"/>
      <c r="F62" s="23"/>
    </row>
    <row r="63" spans="3:6">
      <c r="C63" s="22"/>
      <c r="D63" s="26"/>
      <c r="E63" s="6"/>
      <c r="F63" s="23"/>
    </row>
    <row r="64" spans="3:6">
      <c r="C64" s="22"/>
      <c r="D64" s="26"/>
      <c r="E64" s="6"/>
      <c r="F64" s="23"/>
    </row>
    <row r="65" spans="3:6">
      <c r="C65" s="22"/>
      <c r="D65" s="27"/>
      <c r="E65" s="6"/>
      <c r="F65" s="23"/>
    </row>
  </sheetData>
  <sheetProtection password="CF42" sheet="1" objects="1" scenarios="1"/>
  <mergeCells count="33">
    <mergeCell ref="B40:C40"/>
    <mergeCell ref="B34:C34"/>
    <mergeCell ref="B35:C35"/>
    <mergeCell ref="B36:C36"/>
    <mergeCell ref="B37:C37"/>
    <mergeCell ref="B38:C38"/>
    <mergeCell ref="B39:C39"/>
    <mergeCell ref="Y5:Z5"/>
    <mergeCell ref="V5:W5"/>
    <mergeCell ref="B30:B33"/>
    <mergeCell ref="B17:B18"/>
    <mergeCell ref="B21:B22"/>
    <mergeCell ref="B28:C28"/>
    <mergeCell ref="B27:C27"/>
    <mergeCell ref="B20:C20"/>
    <mergeCell ref="B19:C19"/>
    <mergeCell ref="B29:C29"/>
    <mergeCell ref="W2:AA2"/>
    <mergeCell ref="D3:E3"/>
    <mergeCell ref="B7:C7"/>
    <mergeCell ref="B14:B16"/>
    <mergeCell ref="B23:B26"/>
    <mergeCell ref="F4:P4"/>
    <mergeCell ref="N5:O5"/>
    <mergeCell ref="K5:L5"/>
    <mergeCell ref="Q4:AA4"/>
    <mergeCell ref="F5:H5"/>
    <mergeCell ref="I5:J5"/>
    <mergeCell ref="B8:C8"/>
    <mergeCell ref="B13:C13"/>
    <mergeCell ref="B9:B12"/>
    <mergeCell ref="Q5:S5"/>
    <mergeCell ref="T5:U5"/>
  </mergeCells>
  <phoneticPr fontId="4"/>
  <dataValidations count="1">
    <dataValidation allowBlank="1" showInputMessage="1" showErrorMessage="1" promptTitle="禁止" prompt="入力できません" sqref="D4 D7:D40 AB7:AC34 F36:AA36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E449"/>
  <sheetViews>
    <sheetView showGridLines="0" zoomScale="86" zoomScaleNormal="86" workbookViewId="0">
      <pane xSplit="2" ySplit="5" topLeftCell="C9" activePane="bottomRight" state="frozen"/>
      <selection activeCell="F3" sqref="F3"/>
      <selection pane="topRight" activeCell="F3" sqref="F3"/>
      <selection pane="bottomLeft" activeCell="F3" sqref="F3"/>
      <selection pane="bottomRight" activeCell="AD15" sqref="AD15"/>
    </sheetView>
  </sheetViews>
  <sheetFormatPr defaultRowHeight="13.5"/>
  <cols>
    <col min="1" max="1" width="2.375" customWidth="1"/>
    <col min="2" max="2" width="9.875" customWidth="1"/>
    <col min="3" max="3" width="5.5" customWidth="1"/>
    <col min="4" max="4" width="5.125" customWidth="1"/>
    <col min="5" max="5" width="6" customWidth="1"/>
    <col min="6" max="25" width="5.125" customWidth="1"/>
    <col min="26" max="28" width="7" customWidth="1"/>
    <col min="29" max="29" width="7.25" customWidth="1"/>
    <col min="30" max="30" width="6.875" customWidth="1"/>
    <col min="31" max="31" width="7.75" customWidth="1"/>
    <col min="32" max="32" width="1.875" customWidth="1"/>
  </cols>
  <sheetData>
    <row r="1" spans="2:31" ht="21" customHeight="1">
      <c r="B1" s="3" t="s">
        <v>132</v>
      </c>
      <c r="C1" s="3"/>
      <c r="M1" s="82" t="str">
        <f>IF(販売実績表!$M$2="","",販売実績表!$M$2)</f>
        <v/>
      </c>
      <c r="R1" s="81"/>
      <c r="AB1" s="28"/>
      <c r="AC1" s="29"/>
      <c r="AD1" s="29"/>
    </row>
    <row r="2" spans="2:31" ht="14.25" thickBot="1">
      <c r="Y2" s="118" t="s">
        <v>170</v>
      </c>
      <c r="AB2" s="29"/>
      <c r="AC2" s="29"/>
      <c r="AD2" s="29"/>
    </row>
    <row r="3" spans="2:31" ht="27.75" customHeight="1">
      <c r="B3" s="276" t="str">
        <f>販売実績表!J2</f>
        <v>2023年度</v>
      </c>
      <c r="C3" s="275" t="s">
        <v>216</v>
      </c>
      <c r="D3" s="542" t="s">
        <v>123</v>
      </c>
      <c r="E3" s="543"/>
      <c r="F3" s="543"/>
      <c r="G3" s="543"/>
      <c r="H3" s="543"/>
      <c r="I3" s="543"/>
      <c r="J3" s="543"/>
      <c r="K3" s="543"/>
      <c r="L3" s="543"/>
      <c r="M3" s="543"/>
      <c r="N3" s="544"/>
      <c r="O3" s="536" t="s">
        <v>124</v>
      </c>
      <c r="P3" s="537"/>
      <c r="Q3" s="537"/>
      <c r="R3" s="537"/>
      <c r="S3" s="537"/>
      <c r="T3" s="537"/>
      <c r="U3" s="537"/>
      <c r="V3" s="537"/>
      <c r="W3" s="537"/>
      <c r="X3" s="537"/>
      <c r="Y3" s="538"/>
      <c r="AA3" s="532" t="s">
        <v>217</v>
      </c>
      <c r="AB3" s="533"/>
      <c r="AC3" s="533"/>
      <c r="AD3" s="533"/>
      <c r="AE3" s="534"/>
    </row>
    <row r="4" spans="2:31" ht="28.5" customHeight="1">
      <c r="C4" s="213" t="s">
        <v>204</v>
      </c>
      <c r="D4" s="539" t="s">
        <v>153</v>
      </c>
      <c r="E4" s="540"/>
      <c r="F4" s="540"/>
      <c r="G4" s="541" t="s">
        <v>144</v>
      </c>
      <c r="H4" s="541"/>
      <c r="I4" s="545" t="s">
        <v>143</v>
      </c>
      <c r="J4" s="546"/>
      <c r="K4" s="151" t="s">
        <v>113</v>
      </c>
      <c r="L4" s="540" t="s">
        <v>114</v>
      </c>
      <c r="M4" s="540"/>
      <c r="N4" s="152" t="s">
        <v>99</v>
      </c>
      <c r="O4" s="539" t="s">
        <v>153</v>
      </c>
      <c r="P4" s="540"/>
      <c r="Q4" s="540"/>
      <c r="R4" s="541" t="s">
        <v>144</v>
      </c>
      <c r="S4" s="541"/>
      <c r="T4" s="545" t="s">
        <v>143</v>
      </c>
      <c r="U4" s="546"/>
      <c r="V4" s="151" t="s">
        <v>113</v>
      </c>
      <c r="W4" s="540" t="s">
        <v>114</v>
      </c>
      <c r="X4" s="540"/>
      <c r="Y4" s="152" t="s">
        <v>99</v>
      </c>
    </row>
    <row r="5" spans="2:31" ht="128.25" customHeight="1" thickBot="1">
      <c r="B5" s="30" t="s">
        <v>139</v>
      </c>
      <c r="C5" s="257" t="s">
        <v>171</v>
      </c>
      <c r="D5" s="93" t="s">
        <v>111</v>
      </c>
      <c r="E5" s="94" t="s">
        <v>112</v>
      </c>
      <c r="F5" s="56" t="s">
        <v>106</v>
      </c>
      <c r="G5" s="95" t="s">
        <v>100</v>
      </c>
      <c r="H5" s="191" t="s">
        <v>199</v>
      </c>
      <c r="I5" s="95" t="s">
        <v>66</v>
      </c>
      <c r="J5" s="95" t="s">
        <v>65</v>
      </c>
      <c r="K5" s="192" t="s">
        <v>54</v>
      </c>
      <c r="L5" s="96" t="s">
        <v>101</v>
      </c>
      <c r="M5" s="94" t="s">
        <v>102</v>
      </c>
      <c r="N5" s="97" t="s">
        <v>55</v>
      </c>
      <c r="O5" s="93" t="s">
        <v>108</v>
      </c>
      <c r="P5" s="94" t="s">
        <v>110</v>
      </c>
      <c r="Q5" s="94" t="s">
        <v>106</v>
      </c>
      <c r="R5" s="94" t="s">
        <v>103</v>
      </c>
      <c r="S5" s="192" t="s">
        <v>199</v>
      </c>
      <c r="T5" s="98" t="s">
        <v>66</v>
      </c>
      <c r="U5" s="94" t="s">
        <v>65</v>
      </c>
      <c r="V5" s="192" t="s">
        <v>54</v>
      </c>
      <c r="W5" s="94" t="s">
        <v>101</v>
      </c>
      <c r="X5" s="94" t="s">
        <v>102</v>
      </c>
      <c r="Y5" s="99" t="s">
        <v>55</v>
      </c>
      <c r="Z5" s="68" t="s">
        <v>125</v>
      </c>
      <c r="AA5" s="69" t="s">
        <v>126</v>
      </c>
      <c r="AB5" s="221" t="s">
        <v>58</v>
      </c>
      <c r="AC5" s="66" t="s">
        <v>129</v>
      </c>
      <c r="AD5" s="66" t="s">
        <v>128</v>
      </c>
      <c r="AE5" s="222" t="s">
        <v>127</v>
      </c>
    </row>
    <row r="6" spans="2:31" ht="24.95" customHeight="1">
      <c r="B6" s="13" t="s">
        <v>1</v>
      </c>
      <c r="C6" s="258"/>
      <c r="D6" s="70">
        <f>(需要分野・建物!F36)*$C6/100</f>
        <v>0</v>
      </c>
      <c r="E6" s="71">
        <f>(需要分野・建物!G36)*$C6/100</f>
        <v>0</v>
      </c>
      <c r="F6" s="71">
        <f>(需要分野・建物!H36)*$C6/100</f>
        <v>0</v>
      </c>
      <c r="G6" s="71">
        <f>(需要分野・建物!I36)*$C6/100</f>
        <v>0</v>
      </c>
      <c r="H6" s="71">
        <f>(需要分野・建物!J36)*$C6/100</f>
        <v>0</v>
      </c>
      <c r="I6" s="71">
        <f>(需要分野・建物!K36)*$C6/100</f>
        <v>0</v>
      </c>
      <c r="J6" s="71">
        <f>(需要分野・建物!L36)*$C6/100</f>
        <v>0</v>
      </c>
      <c r="K6" s="71">
        <f>(需要分野・建物!M36)*$C6/100</f>
        <v>0</v>
      </c>
      <c r="L6" s="71">
        <f>(需要分野・建物!N36)*$C6/100</f>
        <v>0</v>
      </c>
      <c r="M6" s="71">
        <f>(需要分野・建物!O36)*$C6/100</f>
        <v>0</v>
      </c>
      <c r="N6" s="123">
        <f>(需要分野・建物!P36)*$C6/100</f>
        <v>0</v>
      </c>
      <c r="O6" s="70">
        <f>(需要分野・建物!Q36)*$C6/100</f>
        <v>0</v>
      </c>
      <c r="P6" s="71">
        <f>(需要分野・建物!R36)*$C6/100</f>
        <v>0</v>
      </c>
      <c r="Q6" s="71">
        <f>(需要分野・建物!S36)*$C6/100</f>
        <v>0</v>
      </c>
      <c r="R6" s="71">
        <f>(需要分野・建物!T36)*$C6/100</f>
        <v>0</v>
      </c>
      <c r="S6" s="71">
        <f>(需要分野・建物!U36)*$C6/100</f>
        <v>0</v>
      </c>
      <c r="T6" s="71">
        <f>(需要分野・建物!V36)*$C6/100</f>
        <v>0</v>
      </c>
      <c r="U6" s="71">
        <f>(需要分野・建物!W36)*$C6/100</f>
        <v>0</v>
      </c>
      <c r="V6" s="71">
        <f>(需要分野・建物!X36)*$C6/100</f>
        <v>0</v>
      </c>
      <c r="W6" s="71">
        <f>(需要分野・建物!Y36)*$C6/100</f>
        <v>0</v>
      </c>
      <c r="X6" s="71">
        <f>(需要分野・建物!Z36)*$C6/100</f>
        <v>0</v>
      </c>
      <c r="Y6" s="125">
        <f>(需要分野・建物!AA36)*$C6/100</f>
        <v>0</v>
      </c>
      <c r="Z6" s="72">
        <f>SUM(D6:N6)</f>
        <v>0</v>
      </c>
      <c r="AA6" s="73">
        <f>SUM(O6:Y6)</f>
        <v>0</v>
      </c>
      <c r="AB6" s="73">
        <f>SUM(Z6:AA6)</f>
        <v>0</v>
      </c>
      <c r="AC6" s="74" t="e">
        <f>(Z6/AE6)*100</f>
        <v>#DIV/0!</v>
      </c>
      <c r="AD6" s="214" t="e">
        <f>(AA6/AE6)*100</f>
        <v>#DIV/0!</v>
      </c>
      <c r="AE6" s="75">
        <f>(需要分野・建物!D35)</f>
        <v>0</v>
      </c>
    </row>
    <row r="7" spans="2:31" ht="24.95" customHeight="1">
      <c r="B7" s="13" t="s">
        <v>2</v>
      </c>
      <c r="C7" s="258"/>
      <c r="D7" s="57">
        <f>(需要分野・建築資材!F36)*$C7/100</f>
        <v>0</v>
      </c>
      <c r="E7" s="58">
        <f>(需要分野・建築資材!G36)*$C7/100</f>
        <v>0</v>
      </c>
      <c r="F7" s="58">
        <f>(需要分野・建築資材!H36)*$C7/100</f>
        <v>0</v>
      </c>
      <c r="G7" s="58">
        <f>(需要分野・建築資材!I36)*$C7/100</f>
        <v>0</v>
      </c>
      <c r="H7" s="58">
        <f>(需要分野・建築資材!J36)*$C7/100</f>
        <v>0</v>
      </c>
      <c r="I7" s="58">
        <f>(需要分野・建築資材!K36)*$C7/100</f>
        <v>0</v>
      </c>
      <c r="J7" s="58">
        <f>(需要分野・建築資材!L36)*$C7/100</f>
        <v>0</v>
      </c>
      <c r="K7" s="58">
        <f>(需要分野・建築資材!M36)*$C7/100</f>
        <v>0</v>
      </c>
      <c r="L7" s="58">
        <f>(需要分野・建築資材!N36)*$C7/100</f>
        <v>0</v>
      </c>
      <c r="M7" s="58">
        <f>(需要分野・建築資材!O36)*$C7/100</f>
        <v>0</v>
      </c>
      <c r="N7" s="124">
        <f>(需要分野・建築資材!P36)*$C7/100</f>
        <v>0</v>
      </c>
      <c r="O7" s="57">
        <f>(需要分野・建築資材!Q36)*$C7/100</f>
        <v>0</v>
      </c>
      <c r="P7" s="58">
        <f>(需要分野・建築資材!R36)*$C7/100</f>
        <v>0</v>
      </c>
      <c r="Q7" s="58">
        <f>(需要分野・建築資材!S36)*$C7/100</f>
        <v>0</v>
      </c>
      <c r="R7" s="58">
        <f>(需要分野・建築資材!T36)*$C7/100</f>
        <v>0</v>
      </c>
      <c r="S7" s="58">
        <f>(需要分野・建築資材!U36)*$C7/100</f>
        <v>0</v>
      </c>
      <c r="T7" s="58">
        <f>(需要分野・建築資材!V36)*$C7/100</f>
        <v>0</v>
      </c>
      <c r="U7" s="58">
        <f>(需要分野・建築資材!W36)*$C7/100</f>
        <v>0</v>
      </c>
      <c r="V7" s="58">
        <f>(需要分野・建築資材!X36)*$C7/100</f>
        <v>0</v>
      </c>
      <c r="W7" s="58">
        <f>(需要分野・建築資材!Y36)*$C7/100</f>
        <v>0</v>
      </c>
      <c r="X7" s="58">
        <f>(需要分野・建築資材!Z36)*$C7/100</f>
        <v>0</v>
      </c>
      <c r="Y7" s="126">
        <f>(需要分野・建築資材!AA36)*$C7/100</f>
        <v>0</v>
      </c>
      <c r="Z7" s="31">
        <f t="shared" ref="Z7:Z19" si="0">SUM(D7:N7)</f>
        <v>0</v>
      </c>
      <c r="AA7" s="32">
        <f t="shared" ref="AA7:AA19" si="1">SUM(O7:Y7)</f>
        <v>0</v>
      </c>
      <c r="AB7" s="32">
        <f t="shared" ref="AB7:AB19" si="2">SUM(Z7:AA7)</f>
        <v>0</v>
      </c>
      <c r="AC7" s="1" t="e">
        <f t="shared" ref="AC7:AC19" si="3">(Z7/AE7)*100</f>
        <v>#DIV/0!</v>
      </c>
      <c r="AD7" s="215" t="e">
        <f t="shared" ref="AD7:AD19" si="4">(AA7/AE7)*100</f>
        <v>#DIV/0!</v>
      </c>
      <c r="AE7" s="115">
        <f>(需要分野・建築資材!D35)</f>
        <v>0</v>
      </c>
    </row>
    <row r="8" spans="2:31" ht="24.95" customHeight="1">
      <c r="B8" s="13" t="s">
        <v>3</v>
      </c>
      <c r="C8" s="258"/>
      <c r="D8" s="57">
        <f>(需要分野・構造物!F36)*$C8/100</f>
        <v>0</v>
      </c>
      <c r="E8" s="58">
        <f>(需要分野・構造物!G36)*$C8/100</f>
        <v>0</v>
      </c>
      <c r="F8" s="58">
        <f>(需要分野・構造物!H36)*$C8/100</f>
        <v>0</v>
      </c>
      <c r="G8" s="58">
        <f>(需要分野・構造物!I36)*$C8/100</f>
        <v>0</v>
      </c>
      <c r="H8" s="58">
        <f>(需要分野・構造物!J36)*$C8/100</f>
        <v>0</v>
      </c>
      <c r="I8" s="58">
        <f>(需要分野・構造物!K36)*$C8/100</f>
        <v>0</v>
      </c>
      <c r="J8" s="58">
        <f>(需要分野・構造物!L36)*$C8/100</f>
        <v>0</v>
      </c>
      <c r="K8" s="58">
        <f>(需要分野・構造物!M36)*$C8/100</f>
        <v>0</v>
      </c>
      <c r="L8" s="58">
        <f>(需要分野・構造物!N36)*$C8/100</f>
        <v>0</v>
      </c>
      <c r="M8" s="58">
        <f>(需要分野・構造物!O36)*$C8/100</f>
        <v>0</v>
      </c>
      <c r="N8" s="124">
        <f>(需要分野・構造物!P36)*$C8/100</f>
        <v>0</v>
      </c>
      <c r="O8" s="57">
        <f>(需要分野・構造物!Q36)*$C8/100</f>
        <v>0</v>
      </c>
      <c r="P8" s="58">
        <f>(需要分野・構造物!R36)*$C8/100</f>
        <v>0</v>
      </c>
      <c r="Q8" s="58">
        <f>(需要分野・構造物!S36)*$C8/100</f>
        <v>0</v>
      </c>
      <c r="R8" s="58">
        <f>(需要分野・構造物!T36)*$C8/100</f>
        <v>0</v>
      </c>
      <c r="S8" s="58">
        <f>(需要分野・構造物!U36)*$C8/100</f>
        <v>0</v>
      </c>
      <c r="T8" s="58">
        <f>(需要分野・構造物!V36)*$C8/100</f>
        <v>0</v>
      </c>
      <c r="U8" s="58">
        <f>(需要分野・構造物!W36)*$C8/100</f>
        <v>0</v>
      </c>
      <c r="V8" s="58">
        <f>(需要分野・構造物!X36)*$C8/100</f>
        <v>0</v>
      </c>
      <c r="W8" s="58">
        <f>(需要分野・構造物!Y36)*$C8/100</f>
        <v>0</v>
      </c>
      <c r="X8" s="58">
        <f>(需要分野・構造物!Z36)*$C8/100</f>
        <v>0</v>
      </c>
      <c r="Y8" s="126">
        <f>(需要分野・構造物!AA36)*$C8/100</f>
        <v>0</v>
      </c>
      <c r="Z8" s="31">
        <f t="shared" si="0"/>
        <v>0</v>
      </c>
      <c r="AA8" s="32">
        <f t="shared" si="1"/>
        <v>0</v>
      </c>
      <c r="AB8" s="32">
        <f t="shared" si="2"/>
        <v>0</v>
      </c>
      <c r="AC8" s="1" t="e">
        <f t="shared" si="3"/>
        <v>#DIV/0!</v>
      </c>
      <c r="AD8" s="215" t="e">
        <f t="shared" si="4"/>
        <v>#DIV/0!</v>
      </c>
      <c r="AE8" s="115">
        <f>(需要分野・構造物!D35)</f>
        <v>0</v>
      </c>
    </row>
    <row r="9" spans="2:31" ht="24.95" customHeight="1">
      <c r="B9" s="13" t="s">
        <v>4</v>
      </c>
      <c r="C9" s="258"/>
      <c r="D9" s="57">
        <f>(需要分野・船舶!F36)*$C9/100</f>
        <v>0</v>
      </c>
      <c r="E9" s="58">
        <f>(需要分野・船舶!G36)*$C9/100</f>
        <v>0</v>
      </c>
      <c r="F9" s="58">
        <f>(需要分野・船舶!H36)*$C9/100</f>
        <v>0</v>
      </c>
      <c r="G9" s="58">
        <f>(需要分野・船舶!I36)*$C9/100</f>
        <v>0</v>
      </c>
      <c r="H9" s="58">
        <f>(需要分野・船舶!J36)*$C9/100</f>
        <v>0</v>
      </c>
      <c r="I9" s="58">
        <f>(需要分野・船舶!K36)*$C9/100</f>
        <v>0</v>
      </c>
      <c r="J9" s="58">
        <f>(需要分野・船舶!L36)*$C9/100</f>
        <v>0</v>
      </c>
      <c r="K9" s="58">
        <f>(需要分野・船舶!M36)*$C9/100</f>
        <v>0</v>
      </c>
      <c r="L9" s="58">
        <f>(需要分野・船舶!N36)*$C9/100</f>
        <v>0</v>
      </c>
      <c r="M9" s="58">
        <f>(需要分野・船舶!O36)*$C9/100</f>
        <v>0</v>
      </c>
      <c r="N9" s="124">
        <f>(需要分野・船舶!P36)*$C9/100</f>
        <v>0</v>
      </c>
      <c r="O9" s="57">
        <f>(需要分野・船舶!Q36)*$C9/100</f>
        <v>0</v>
      </c>
      <c r="P9" s="58">
        <f>(需要分野・船舶!R36)*$C9/100</f>
        <v>0</v>
      </c>
      <c r="Q9" s="58">
        <f>(需要分野・船舶!S36)*$C9/100</f>
        <v>0</v>
      </c>
      <c r="R9" s="58">
        <f>(需要分野・船舶!T36)*$C9/100</f>
        <v>0</v>
      </c>
      <c r="S9" s="58">
        <f>(需要分野・船舶!U36)*$C9/100</f>
        <v>0</v>
      </c>
      <c r="T9" s="58">
        <f>(需要分野・船舶!V36)*$C9/100</f>
        <v>0</v>
      </c>
      <c r="U9" s="58">
        <f>(需要分野・船舶!W36)*$C9/100</f>
        <v>0</v>
      </c>
      <c r="V9" s="58">
        <f>(需要分野・船舶!X36)*$C9/100</f>
        <v>0</v>
      </c>
      <c r="W9" s="58">
        <f>(需要分野・船舶!Y36)*$C9/100</f>
        <v>0</v>
      </c>
      <c r="X9" s="58">
        <f>(需要分野・船舶!Z36)*$C9/100</f>
        <v>0</v>
      </c>
      <c r="Y9" s="126">
        <f>(需要分野・船舶!AA36)*$C9/100</f>
        <v>0</v>
      </c>
      <c r="Z9" s="31">
        <f t="shared" si="0"/>
        <v>0</v>
      </c>
      <c r="AA9" s="32">
        <f t="shared" si="1"/>
        <v>0</v>
      </c>
      <c r="AB9" s="32">
        <f t="shared" si="2"/>
        <v>0</v>
      </c>
      <c r="AC9" s="1" t="e">
        <f t="shared" si="3"/>
        <v>#DIV/0!</v>
      </c>
      <c r="AD9" s="215" t="e">
        <f t="shared" si="4"/>
        <v>#DIV/0!</v>
      </c>
      <c r="AE9" s="115">
        <f>(需要分野・船舶!D35)</f>
        <v>0</v>
      </c>
    </row>
    <row r="10" spans="2:31" ht="24.95" customHeight="1">
      <c r="B10" s="13" t="s">
        <v>5</v>
      </c>
      <c r="C10" s="258"/>
      <c r="D10" s="57">
        <f>(需要分野・自動車・新!F36)*$C10/100</f>
        <v>0</v>
      </c>
      <c r="E10" s="58">
        <f>(需要分野・自動車・新!G36)*$C10/100</f>
        <v>0</v>
      </c>
      <c r="F10" s="58">
        <f>(需要分野・自動車・新!H36)*$C10/100</f>
        <v>0</v>
      </c>
      <c r="G10" s="58">
        <f>(需要分野・自動車・新!I36)*$C10/100</f>
        <v>0</v>
      </c>
      <c r="H10" s="58">
        <f>(需要分野・自動車・新!J36)*$C10/100</f>
        <v>0</v>
      </c>
      <c r="I10" s="58">
        <f>(需要分野・自動車・新!K36)*$C10/100</f>
        <v>0</v>
      </c>
      <c r="J10" s="58">
        <f>(需要分野・自動車・新!L36)*$C10/100</f>
        <v>0</v>
      </c>
      <c r="K10" s="58">
        <f>(需要分野・自動車・新!M36)*$C10/100</f>
        <v>0</v>
      </c>
      <c r="L10" s="58">
        <f>(需要分野・自動車・新!N36)*$C10/100</f>
        <v>0</v>
      </c>
      <c r="M10" s="58">
        <f>(需要分野・自動車・新!O36)*$C10/100</f>
        <v>0</v>
      </c>
      <c r="N10" s="124">
        <f>(需要分野・自動車・新!P36)*$C10/100</f>
        <v>0</v>
      </c>
      <c r="O10" s="57">
        <f>(需要分野・自動車・新!Q36)*$C10/100</f>
        <v>0</v>
      </c>
      <c r="P10" s="58">
        <f>(需要分野・自動車・新!R36)*$C10/100</f>
        <v>0</v>
      </c>
      <c r="Q10" s="58">
        <f>(需要分野・自動車・新!S36)*$C10/100</f>
        <v>0</v>
      </c>
      <c r="R10" s="58">
        <f>(需要分野・自動車・新!T36)*$C10/100</f>
        <v>0</v>
      </c>
      <c r="S10" s="58">
        <f>(需要分野・自動車・新!U36)*$C10/100</f>
        <v>0</v>
      </c>
      <c r="T10" s="58">
        <f>(需要分野・自動車・新!V36)*$C10/100</f>
        <v>0</v>
      </c>
      <c r="U10" s="58">
        <f>(需要分野・自動車・新!W36)*$C10/100</f>
        <v>0</v>
      </c>
      <c r="V10" s="58">
        <f>(需要分野・自動車・新!X36)*$C10/100</f>
        <v>0</v>
      </c>
      <c r="W10" s="58">
        <f>(需要分野・自動車・新!Y36)*$C10/100</f>
        <v>0</v>
      </c>
      <c r="X10" s="58">
        <f>(需要分野・自動車・新!Z36)*$C10/100</f>
        <v>0</v>
      </c>
      <c r="Y10" s="126">
        <f>(需要分野・自動車・新!AA36)*$C10/100</f>
        <v>0</v>
      </c>
      <c r="Z10" s="31">
        <f t="shared" si="0"/>
        <v>0</v>
      </c>
      <c r="AA10" s="32">
        <f t="shared" si="1"/>
        <v>0</v>
      </c>
      <c r="AB10" s="32">
        <f t="shared" si="2"/>
        <v>0</v>
      </c>
      <c r="AC10" s="1" t="e">
        <f t="shared" si="3"/>
        <v>#DIV/0!</v>
      </c>
      <c r="AD10" s="215" t="e">
        <f t="shared" si="4"/>
        <v>#DIV/0!</v>
      </c>
      <c r="AE10" s="115">
        <f>(需要分野・自動車・新!D35)</f>
        <v>0</v>
      </c>
    </row>
    <row r="11" spans="2:31" ht="24.95" customHeight="1">
      <c r="B11" s="13" t="s">
        <v>6</v>
      </c>
      <c r="C11" s="258"/>
      <c r="D11" s="57">
        <f>(需要分野・自補修!F36)*$C11/100</f>
        <v>0</v>
      </c>
      <c r="E11" s="58">
        <f>(需要分野・自補修!G36)*$C11/100</f>
        <v>0</v>
      </c>
      <c r="F11" s="58">
        <f>(需要分野・自補修!H36)*$C11/100</f>
        <v>0</v>
      </c>
      <c r="G11" s="58">
        <f>(需要分野・自補修!I36)*$C11/100</f>
        <v>0</v>
      </c>
      <c r="H11" s="58">
        <f>(需要分野・自補修!J36)*$C11/100</f>
        <v>0</v>
      </c>
      <c r="I11" s="58">
        <f>(需要分野・自補修!K36)*$C11/100</f>
        <v>0</v>
      </c>
      <c r="J11" s="58">
        <f>(需要分野・自補修!L36)*$C11/100</f>
        <v>0</v>
      </c>
      <c r="K11" s="58">
        <f>(需要分野・自補修!M36)*$C11/100</f>
        <v>0</v>
      </c>
      <c r="L11" s="58">
        <f>(需要分野・自補修!N36)*$C11/100</f>
        <v>0</v>
      </c>
      <c r="M11" s="58">
        <f>(需要分野・自補修!O36)*$C11/100</f>
        <v>0</v>
      </c>
      <c r="N11" s="124">
        <f>(需要分野・自補修!P36)*$C11/100</f>
        <v>0</v>
      </c>
      <c r="O11" s="57">
        <f>(需要分野・自補修!Q36)*$C11/100</f>
        <v>0</v>
      </c>
      <c r="P11" s="58">
        <f>(需要分野・自補修!R36)*$C11/100</f>
        <v>0</v>
      </c>
      <c r="Q11" s="58">
        <f>(需要分野・自補修!S36)*$C11/100</f>
        <v>0</v>
      </c>
      <c r="R11" s="58">
        <f>(需要分野・自補修!T36)*$C11/100</f>
        <v>0</v>
      </c>
      <c r="S11" s="58">
        <f>(需要分野・自補修!U36)*$C11/100</f>
        <v>0</v>
      </c>
      <c r="T11" s="58">
        <f>(需要分野・自補修!V36)*$C11/100</f>
        <v>0</v>
      </c>
      <c r="U11" s="58">
        <f>(需要分野・自補修!W36)*$C11/100</f>
        <v>0</v>
      </c>
      <c r="V11" s="58">
        <f>(需要分野・自補修!X36)*$C11/100</f>
        <v>0</v>
      </c>
      <c r="W11" s="58">
        <f>(需要分野・自補修!Y36)*$C11/100</f>
        <v>0</v>
      </c>
      <c r="X11" s="58">
        <f>(需要分野・自補修!Z36)*$C11/100</f>
        <v>0</v>
      </c>
      <c r="Y11" s="126">
        <f>(需要分野・自補修!AA36)*$C11/100</f>
        <v>0</v>
      </c>
      <c r="Z11" s="31">
        <f t="shared" si="0"/>
        <v>0</v>
      </c>
      <c r="AA11" s="32">
        <f t="shared" si="1"/>
        <v>0</v>
      </c>
      <c r="AB11" s="32">
        <f t="shared" si="2"/>
        <v>0</v>
      </c>
      <c r="AC11" s="1" t="e">
        <f t="shared" si="3"/>
        <v>#DIV/0!</v>
      </c>
      <c r="AD11" s="215" t="e">
        <f t="shared" si="4"/>
        <v>#DIV/0!</v>
      </c>
      <c r="AE11" s="115">
        <f>(需要分野・自補修!D35)</f>
        <v>0</v>
      </c>
    </row>
    <row r="12" spans="2:31" ht="24.95" customHeight="1">
      <c r="B12" s="13" t="s">
        <v>7</v>
      </c>
      <c r="C12" s="258"/>
      <c r="D12" s="57">
        <f>(需要分野・電気機械!F36)*$C12/100</f>
        <v>0</v>
      </c>
      <c r="E12" s="58">
        <f>(需要分野・電気機械!G36)*$C12/100</f>
        <v>0</v>
      </c>
      <c r="F12" s="58">
        <f>(需要分野・電気機械!H36)*$C12/100</f>
        <v>0</v>
      </c>
      <c r="G12" s="58">
        <f>(需要分野・電気機械!I36)*$C12/100</f>
        <v>0</v>
      </c>
      <c r="H12" s="58">
        <f>(需要分野・電気機械!J36)*$C12/100</f>
        <v>0</v>
      </c>
      <c r="I12" s="58">
        <f>(需要分野・電気機械!K36)*$C12/100</f>
        <v>0</v>
      </c>
      <c r="J12" s="58">
        <f>(需要分野・電気機械!L36)*$C12/100</f>
        <v>0</v>
      </c>
      <c r="K12" s="58">
        <f>(需要分野・電気機械!M36)*$C12/100</f>
        <v>0</v>
      </c>
      <c r="L12" s="58">
        <f>(需要分野・電気機械!N36)*$C12/100</f>
        <v>0</v>
      </c>
      <c r="M12" s="58">
        <f>(需要分野・電気機械!O36)*$C12/100</f>
        <v>0</v>
      </c>
      <c r="N12" s="124">
        <f>(需要分野・電気機械!P36)*$C12/100</f>
        <v>0</v>
      </c>
      <c r="O12" s="57">
        <f>(需要分野・電気機械!Q36)*$C12/100</f>
        <v>0</v>
      </c>
      <c r="P12" s="58">
        <f>(需要分野・電気機械!R36)*$C12/100</f>
        <v>0</v>
      </c>
      <c r="Q12" s="58">
        <f>(需要分野・電気機械!S36)*$C12/100</f>
        <v>0</v>
      </c>
      <c r="R12" s="58">
        <f>(需要分野・電気機械!T36)*$C12/100</f>
        <v>0</v>
      </c>
      <c r="S12" s="58">
        <f>(需要分野・電気機械!U36)*$C12/100</f>
        <v>0</v>
      </c>
      <c r="T12" s="58">
        <f>(需要分野・電気機械!V36)*$C12/100</f>
        <v>0</v>
      </c>
      <c r="U12" s="58">
        <f>(需要分野・電気機械!W36)*$C12/100</f>
        <v>0</v>
      </c>
      <c r="V12" s="58">
        <f>(需要分野・電気機械!X36)*$C12/100</f>
        <v>0</v>
      </c>
      <c r="W12" s="58">
        <f>(需要分野・電気機械!Y36)*$C12/100</f>
        <v>0</v>
      </c>
      <c r="X12" s="58">
        <f>(需要分野・電気機械!Z36)*$C12/100</f>
        <v>0</v>
      </c>
      <c r="Y12" s="126">
        <f>(需要分野・電気機械!AA36)*$C12/100</f>
        <v>0</v>
      </c>
      <c r="Z12" s="31">
        <f t="shared" si="0"/>
        <v>0</v>
      </c>
      <c r="AA12" s="32">
        <f t="shared" si="1"/>
        <v>0</v>
      </c>
      <c r="AB12" s="32">
        <f t="shared" si="2"/>
        <v>0</v>
      </c>
      <c r="AC12" s="1" t="e">
        <f t="shared" si="3"/>
        <v>#DIV/0!</v>
      </c>
      <c r="AD12" s="215" t="e">
        <f t="shared" si="4"/>
        <v>#DIV/0!</v>
      </c>
      <c r="AE12" s="115">
        <f>(需要分野・電気機械!D35)</f>
        <v>0</v>
      </c>
    </row>
    <row r="13" spans="2:31" ht="24.95" customHeight="1">
      <c r="B13" s="13" t="s">
        <v>8</v>
      </c>
      <c r="C13" s="258"/>
      <c r="D13" s="57">
        <f>(需要分野・機械!F36)*$C13/100</f>
        <v>0</v>
      </c>
      <c r="E13" s="58">
        <f>(需要分野・機械!G36)*$C13/100</f>
        <v>0</v>
      </c>
      <c r="F13" s="58">
        <f>(需要分野・機械!H36)*$C13/100</f>
        <v>0</v>
      </c>
      <c r="G13" s="58">
        <f>(需要分野・機械!I36)*$C13/100</f>
        <v>0</v>
      </c>
      <c r="H13" s="58">
        <f>(需要分野・機械!J36)*$C13/100</f>
        <v>0</v>
      </c>
      <c r="I13" s="58">
        <f>(需要分野・機械!K36)*$C13/100</f>
        <v>0</v>
      </c>
      <c r="J13" s="58">
        <f>(需要分野・機械!L36)*$C13/100</f>
        <v>0</v>
      </c>
      <c r="K13" s="58">
        <f>(需要分野・機械!M36)*$C13/100</f>
        <v>0</v>
      </c>
      <c r="L13" s="58">
        <f>(需要分野・機械!N36)*$C13/100</f>
        <v>0</v>
      </c>
      <c r="M13" s="58">
        <f>(需要分野・機械!O36)*$C13/100</f>
        <v>0</v>
      </c>
      <c r="N13" s="124">
        <f>(需要分野・機械!P36)*$C13/100</f>
        <v>0</v>
      </c>
      <c r="O13" s="57">
        <f>(需要分野・機械!Q36)*$C13/100</f>
        <v>0</v>
      </c>
      <c r="P13" s="58">
        <f>(需要分野・機械!R36)*$C13/100</f>
        <v>0</v>
      </c>
      <c r="Q13" s="58">
        <f>(需要分野・機械!S36)*$C13/100</f>
        <v>0</v>
      </c>
      <c r="R13" s="58">
        <f>(需要分野・機械!T36)*$C13/100</f>
        <v>0</v>
      </c>
      <c r="S13" s="58">
        <f>(需要分野・機械!U36)*$C13/100</f>
        <v>0</v>
      </c>
      <c r="T13" s="58">
        <f>(需要分野・機械!V36)*$C13/100</f>
        <v>0</v>
      </c>
      <c r="U13" s="58">
        <f>(需要分野・機械!W36)*$C13/100</f>
        <v>0</v>
      </c>
      <c r="V13" s="58">
        <f>(需要分野・機械!X36)*$C13/100</f>
        <v>0</v>
      </c>
      <c r="W13" s="58">
        <f>(需要分野・機械!Y36)*$C13/100</f>
        <v>0</v>
      </c>
      <c r="X13" s="58">
        <f>(需要分野・機械!Z36)*$C13/100</f>
        <v>0</v>
      </c>
      <c r="Y13" s="126">
        <f>(需要分野・機械!AA36)*$C13/100</f>
        <v>0</v>
      </c>
      <c r="Z13" s="31">
        <f t="shared" si="0"/>
        <v>0</v>
      </c>
      <c r="AA13" s="32">
        <f t="shared" si="1"/>
        <v>0</v>
      </c>
      <c r="AB13" s="32">
        <f t="shared" si="2"/>
        <v>0</v>
      </c>
      <c r="AC13" s="1" t="e">
        <f t="shared" si="3"/>
        <v>#DIV/0!</v>
      </c>
      <c r="AD13" s="215" t="e">
        <f t="shared" si="4"/>
        <v>#DIV/0!</v>
      </c>
      <c r="AE13" s="115">
        <f>(需要分野・機械!D35)</f>
        <v>0</v>
      </c>
    </row>
    <row r="14" spans="2:31" ht="24.95" customHeight="1">
      <c r="B14" s="13" t="s">
        <v>9</v>
      </c>
      <c r="C14" s="258"/>
      <c r="D14" s="57">
        <f>(需要分野・金属製品!F36)*$C14/100</f>
        <v>0</v>
      </c>
      <c r="E14" s="58">
        <f>(需要分野・金属製品!G36)*$C14/100</f>
        <v>0</v>
      </c>
      <c r="F14" s="58">
        <f>(需要分野・金属製品!H36)*$C14/100</f>
        <v>0</v>
      </c>
      <c r="G14" s="58">
        <f>(需要分野・金属製品!I36)*$C14/100</f>
        <v>0</v>
      </c>
      <c r="H14" s="58">
        <f>(需要分野・金属製品!J36)*$C14/100</f>
        <v>0</v>
      </c>
      <c r="I14" s="58">
        <f>(需要分野・金属製品!K36)*$C14/100</f>
        <v>0</v>
      </c>
      <c r="J14" s="58">
        <f>(需要分野・金属製品!L36)*$C14/100</f>
        <v>0</v>
      </c>
      <c r="K14" s="58">
        <f>(需要分野・金属製品!M36)*$C14/100</f>
        <v>0</v>
      </c>
      <c r="L14" s="58">
        <f>(需要分野・金属製品!N36)*$C14/100</f>
        <v>0</v>
      </c>
      <c r="M14" s="58">
        <f>(需要分野・金属製品!O36)*$C14/100</f>
        <v>0</v>
      </c>
      <c r="N14" s="124">
        <f>(需要分野・金属製品!P36)*$C14/100</f>
        <v>0</v>
      </c>
      <c r="O14" s="57">
        <f>(需要分野・金属製品!Q36)*$C14/100</f>
        <v>0</v>
      </c>
      <c r="P14" s="58">
        <f>(需要分野・金属製品!R36)*$C14/100</f>
        <v>0</v>
      </c>
      <c r="Q14" s="58">
        <f>(需要分野・金属製品!S36)*$C14/100</f>
        <v>0</v>
      </c>
      <c r="R14" s="58">
        <f>(需要分野・金属製品!T36)*$C14/100</f>
        <v>0</v>
      </c>
      <c r="S14" s="58">
        <f>(需要分野・金属製品!U36)*$C14/100</f>
        <v>0</v>
      </c>
      <c r="T14" s="58">
        <f>(需要分野・金属製品!V36)*$C14/100</f>
        <v>0</v>
      </c>
      <c r="U14" s="58">
        <f>(需要分野・金属製品!W36)*$C14/100</f>
        <v>0</v>
      </c>
      <c r="V14" s="58">
        <f>(需要分野・金属製品!X36)*$C14/100</f>
        <v>0</v>
      </c>
      <c r="W14" s="58">
        <f>(需要分野・金属製品!Y36)*$C14/100</f>
        <v>0</v>
      </c>
      <c r="X14" s="58">
        <f>(需要分野・金属製品!Z36)*$C14/100</f>
        <v>0</v>
      </c>
      <c r="Y14" s="126">
        <f>(需要分野・金属製品!AA36)*$C14/100</f>
        <v>0</v>
      </c>
      <c r="Z14" s="31">
        <f t="shared" si="0"/>
        <v>0</v>
      </c>
      <c r="AA14" s="32">
        <f t="shared" si="1"/>
        <v>0</v>
      </c>
      <c r="AB14" s="32">
        <f t="shared" si="2"/>
        <v>0</v>
      </c>
      <c r="AC14" s="1" t="e">
        <f t="shared" si="3"/>
        <v>#DIV/0!</v>
      </c>
      <c r="AD14" s="215" t="e">
        <f t="shared" si="4"/>
        <v>#DIV/0!</v>
      </c>
      <c r="AE14" s="115">
        <f>(需要分野・金属製品!D35)</f>
        <v>0</v>
      </c>
    </row>
    <row r="15" spans="2:31" ht="24.95" customHeight="1">
      <c r="B15" s="13" t="s">
        <v>10</v>
      </c>
      <c r="C15" s="258"/>
      <c r="D15" s="57">
        <f>(需要分野・木工製品!F36)*$C15/100</f>
        <v>0</v>
      </c>
      <c r="E15" s="58">
        <f>(需要分野・木工製品!G36)*$C15/100</f>
        <v>0</v>
      </c>
      <c r="F15" s="58">
        <f>(需要分野・木工製品!H36)*$C15/100</f>
        <v>0</v>
      </c>
      <c r="G15" s="58">
        <f>(需要分野・木工製品!I36)*$C15/100</f>
        <v>0</v>
      </c>
      <c r="H15" s="58">
        <f>(需要分野・木工製品!J36)*$C15/100</f>
        <v>0</v>
      </c>
      <c r="I15" s="58">
        <f>(需要分野・木工製品!K36)*$C15/100</f>
        <v>0</v>
      </c>
      <c r="J15" s="58">
        <f>(需要分野・木工製品!L36)*$C15/100</f>
        <v>0</v>
      </c>
      <c r="K15" s="58">
        <f>(需要分野・木工製品!M36)*$C15/100</f>
        <v>0</v>
      </c>
      <c r="L15" s="58">
        <f>(需要分野・木工製品!N36)*$C15/100</f>
        <v>0</v>
      </c>
      <c r="M15" s="58">
        <f>(需要分野・木工製品!O36)*$C15/100</f>
        <v>0</v>
      </c>
      <c r="N15" s="124">
        <f>(需要分野・木工製品!P36)*$C15/100</f>
        <v>0</v>
      </c>
      <c r="O15" s="57">
        <f>(需要分野・木工製品!Q36)*$C15/100</f>
        <v>0</v>
      </c>
      <c r="P15" s="58">
        <f>(需要分野・木工製品!R36)*$C15/100</f>
        <v>0</v>
      </c>
      <c r="Q15" s="58">
        <f>(需要分野・木工製品!S36)*$C15/100</f>
        <v>0</v>
      </c>
      <c r="R15" s="58">
        <f>(需要分野・木工製品!T36)*$C15/100</f>
        <v>0</v>
      </c>
      <c r="S15" s="58">
        <f>(需要分野・木工製品!U36)*$C15/100</f>
        <v>0</v>
      </c>
      <c r="T15" s="58">
        <f>(需要分野・木工製品!V36)*$C15/100</f>
        <v>0</v>
      </c>
      <c r="U15" s="58">
        <f>(需要分野・木工製品!W36)*$C15/100</f>
        <v>0</v>
      </c>
      <c r="V15" s="58">
        <f>(需要分野・木工製品!X36)*$C15/100</f>
        <v>0</v>
      </c>
      <c r="W15" s="58">
        <f>(需要分野・木工製品!Y36)*$C15/100</f>
        <v>0</v>
      </c>
      <c r="X15" s="58">
        <f>(需要分野・木工製品!Z36)*$C15/100</f>
        <v>0</v>
      </c>
      <c r="Y15" s="126">
        <f>(需要分野・木工製品!AA36)*$C15/100</f>
        <v>0</v>
      </c>
      <c r="Z15" s="31">
        <f t="shared" si="0"/>
        <v>0</v>
      </c>
      <c r="AA15" s="32">
        <f t="shared" si="1"/>
        <v>0</v>
      </c>
      <c r="AB15" s="32">
        <f t="shared" si="2"/>
        <v>0</v>
      </c>
      <c r="AC15" s="1" t="e">
        <f t="shared" si="3"/>
        <v>#DIV/0!</v>
      </c>
      <c r="AD15" s="215" t="e">
        <f t="shared" si="4"/>
        <v>#DIV/0!</v>
      </c>
      <c r="AE15" s="115">
        <f>(需要分野・木工製品!D35)</f>
        <v>0</v>
      </c>
    </row>
    <row r="16" spans="2:31" ht="24.95" customHeight="1">
      <c r="B16" s="13" t="s">
        <v>11</v>
      </c>
      <c r="C16" s="258"/>
      <c r="D16" s="57">
        <f>(需要分野・家庭用!F36)*$C16/100</f>
        <v>0</v>
      </c>
      <c r="E16" s="58">
        <f>(需要分野・家庭用!G36)*$C16/100</f>
        <v>0</v>
      </c>
      <c r="F16" s="58">
        <f>(需要分野・家庭用!H36)*$C16/100</f>
        <v>0</v>
      </c>
      <c r="G16" s="58">
        <f>(需要分野・家庭用!I36)*$C16/100</f>
        <v>0</v>
      </c>
      <c r="H16" s="58">
        <f>(需要分野・家庭用!J36)*$C16/100</f>
        <v>0</v>
      </c>
      <c r="I16" s="58">
        <f>(需要分野・家庭用!K36)*$C16/100</f>
        <v>0</v>
      </c>
      <c r="J16" s="58">
        <f>(需要分野・家庭用!L36)*$C16/100</f>
        <v>0</v>
      </c>
      <c r="K16" s="58">
        <f>(需要分野・家庭用!M36)*$C16/100</f>
        <v>0</v>
      </c>
      <c r="L16" s="58">
        <f>(需要分野・家庭用!N36)*$C16/100</f>
        <v>0</v>
      </c>
      <c r="M16" s="58">
        <f>(需要分野・家庭用!O36)*$C16/100</f>
        <v>0</v>
      </c>
      <c r="N16" s="124">
        <f>(需要分野・家庭用!P36)*$C16/100</f>
        <v>0</v>
      </c>
      <c r="O16" s="57">
        <f>(需要分野・家庭用!Q36)*$C16/100</f>
        <v>0</v>
      </c>
      <c r="P16" s="58">
        <f>(需要分野・家庭用!R36)*$C16/100</f>
        <v>0</v>
      </c>
      <c r="Q16" s="58">
        <f>(需要分野・家庭用!S36)*$C16/100</f>
        <v>0</v>
      </c>
      <c r="R16" s="58">
        <f>(需要分野・家庭用!T36)*$C16/100</f>
        <v>0</v>
      </c>
      <c r="S16" s="58">
        <f>(需要分野・家庭用!U36)*$C16/100</f>
        <v>0</v>
      </c>
      <c r="T16" s="58">
        <f>(需要分野・家庭用!V36)*$C16/100</f>
        <v>0</v>
      </c>
      <c r="U16" s="58">
        <f>(需要分野・家庭用!W36)*$C16/100</f>
        <v>0</v>
      </c>
      <c r="V16" s="58">
        <f>(需要分野・家庭用!X36)*$C16/100</f>
        <v>0</v>
      </c>
      <c r="W16" s="58">
        <f>(需要分野・家庭用!Y36)*$C16/100</f>
        <v>0</v>
      </c>
      <c r="X16" s="58">
        <f>(需要分野・家庭用!Z36)*$C16/100</f>
        <v>0</v>
      </c>
      <c r="Y16" s="126">
        <f>(需要分野・家庭用!AA36)*$C16/100</f>
        <v>0</v>
      </c>
      <c r="Z16" s="31">
        <f t="shared" si="0"/>
        <v>0</v>
      </c>
      <c r="AA16" s="32">
        <f t="shared" si="1"/>
        <v>0</v>
      </c>
      <c r="AB16" s="32">
        <f t="shared" si="2"/>
        <v>0</v>
      </c>
      <c r="AC16" s="1" t="e">
        <f t="shared" si="3"/>
        <v>#DIV/0!</v>
      </c>
      <c r="AD16" s="215" t="e">
        <f t="shared" si="4"/>
        <v>#DIV/0!</v>
      </c>
      <c r="AE16" s="115">
        <f>(需要分野・家庭用!D35)</f>
        <v>0</v>
      </c>
    </row>
    <row r="17" spans="2:31" ht="24.95" customHeight="1">
      <c r="B17" s="13" t="s">
        <v>59</v>
      </c>
      <c r="C17" s="259"/>
      <c r="D17" s="57">
        <f>(需要分野・路面標示!F36)*$C17/100</f>
        <v>0</v>
      </c>
      <c r="E17" s="58">
        <f>(需要分野・路面標示!G36)*$C17/100</f>
        <v>0</v>
      </c>
      <c r="F17" s="58">
        <f>(需要分野・路面標示!H36)*$C17/100</f>
        <v>0</v>
      </c>
      <c r="G17" s="58">
        <f>(需要分野・路面標示!I36)*$C17/100</f>
        <v>0</v>
      </c>
      <c r="H17" s="58">
        <f>(需要分野・路面標示!J36)*$C17/100</f>
        <v>0</v>
      </c>
      <c r="I17" s="58">
        <f>(需要分野・路面標示!K36)*$C17/100</f>
        <v>0</v>
      </c>
      <c r="J17" s="58">
        <f>(需要分野・路面標示!L36)*$C17/100</f>
        <v>0</v>
      </c>
      <c r="K17" s="58">
        <f>(需要分野・路面標示!M36)*$C17/100</f>
        <v>0</v>
      </c>
      <c r="L17" s="58">
        <f>(需要分野・路面標示!N36)*$C17/100</f>
        <v>0</v>
      </c>
      <c r="M17" s="58">
        <f>(需要分野・路面標示!O36)*$C17/100</f>
        <v>0</v>
      </c>
      <c r="N17" s="124">
        <f>(需要分野・路面標示!P36)*$C17/100</f>
        <v>0</v>
      </c>
      <c r="O17" s="57">
        <f>(需要分野・路面標示!Q36)*$C17/100</f>
        <v>0</v>
      </c>
      <c r="P17" s="58">
        <f>(需要分野・路面標示!R36)*$C17/100</f>
        <v>0</v>
      </c>
      <c r="Q17" s="58">
        <f>(需要分野・路面標示!S36)*$C17/100</f>
        <v>0</v>
      </c>
      <c r="R17" s="58">
        <f>(需要分野・路面標示!T36)*$C17/100</f>
        <v>0</v>
      </c>
      <c r="S17" s="58">
        <f>(需要分野・路面標示!U36)*$C17/100</f>
        <v>0</v>
      </c>
      <c r="T17" s="58">
        <f>(需要分野・路面標示!V36)*$C17/100</f>
        <v>0</v>
      </c>
      <c r="U17" s="58">
        <f>(需要分野・路面標示!W36)*$C17/100</f>
        <v>0</v>
      </c>
      <c r="V17" s="58">
        <f>(需要分野・路面標示!X36)*$C17/100</f>
        <v>0</v>
      </c>
      <c r="W17" s="58">
        <f>(需要分野・路面標示!Y36)*$C17/100</f>
        <v>0</v>
      </c>
      <c r="X17" s="58">
        <f>(需要分野・路面標示!Z36)*$C17/100</f>
        <v>0</v>
      </c>
      <c r="Y17" s="126">
        <f>(需要分野・路面標示!AA36)*$C17/100</f>
        <v>0</v>
      </c>
      <c r="Z17" s="31">
        <f t="shared" si="0"/>
        <v>0</v>
      </c>
      <c r="AA17" s="32">
        <f t="shared" si="1"/>
        <v>0</v>
      </c>
      <c r="AB17" s="32">
        <f t="shared" si="2"/>
        <v>0</v>
      </c>
      <c r="AC17" s="1" t="e">
        <f t="shared" si="3"/>
        <v>#DIV/0!</v>
      </c>
      <c r="AD17" s="215" t="e">
        <f t="shared" si="4"/>
        <v>#DIV/0!</v>
      </c>
      <c r="AE17" s="115">
        <f>(需要分野・路面標示!D35)</f>
        <v>0</v>
      </c>
    </row>
    <row r="18" spans="2:31" ht="24.95" customHeight="1" thickBot="1">
      <c r="B18" s="33" t="s">
        <v>12</v>
      </c>
      <c r="C18" s="260"/>
      <c r="D18" s="122">
        <f>(需要分野・その他!F36)*$C18/100</f>
        <v>0</v>
      </c>
      <c r="E18" s="59">
        <f>(需要分野・その他!G36)*$C18/100</f>
        <v>0</v>
      </c>
      <c r="F18" s="59">
        <f>(需要分野・その他!H36)*$C18/100</f>
        <v>0</v>
      </c>
      <c r="G18" s="59">
        <f>(需要分野・その他!I36)*$C18/100</f>
        <v>0</v>
      </c>
      <c r="H18" s="59">
        <f>(需要分野・その他!J36)*$C18/100</f>
        <v>0</v>
      </c>
      <c r="I18" s="59">
        <f>(需要分野・その他!K36)*$C18/100</f>
        <v>0</v>
      </c>
      <c r="J18" s="59">
        <f>(需要分野・その他!L36)*$C18/100</f>
        <v>0</v>
      </c>
      <c r="K18" s="59">
        <f>(需要分野・その他!M36)*$C18/100</f>
        <v>0</v>
      </c>
      <c r="L18" s="59">
        <f>(需要分野・その他!N36)*$C18/100</f>
        <v>0</v>
      </c>
      <c r="M18" s="59">
        <f>(需要分野・その他!O36)*$C18/100</f>
        <v>0</v>
      </c>
      <c r="N18" s="60">
        <f>(需要分野・その他!P36)*$C18/100</f>
        <v>0</v>
      </c>
      <c r="O18" s="122">
        <f>(需要分野・その他!Q36)*$C18/100</f>
        <v>0</v>
      </c>
      <c r="P18" s="59">
        <f>(需要分野・その他!R36)*$C18/100</f>
        <v>0</v>
      </c>
      <c r="Q18" s="59">
        <f>(需要分野・その他!S36)*$C18/100</f>
        <v>0</v>
      </c>
      <c r="R18" s="59">
        <f>(需要分野・その他!T36)*$C18/100</f>
        <v>0</v>
      </c>
      <c r="S18" s="59">
        <f>(需要分野・その他!U36)*$C18/100</f>
        <v>0</v>
      </c>
      <c r="T18" s="59">
        <f>(需要分野・その他!V36)*$C18/100</f>
        <v>0</v>
      </c>
      <c r="U18" s="59">
        <f>(需要分野・その他!W36)*$C18/100</f>
        <v>0</v>
      </c>
      <c r="V18" s="59">
        <f>(需要分野・その他!X36)*$C18/100</f>
        <v>0</v>
      </c>
      <c r="W18" s="59">
        <f>(需要分野・その他!Y36)*$C18/100</f>
        <v>0</v>
      </c>
      <c r="X18" s="59">
        <f>(需要分野・その他!Z36)*$C18/100</f>
        <v>0</v>
      </c>
      <c r="Y18" s="127">
        <f>(需要分野・その他!AA36)*$C18/100</f>
        <v>0</v>
      </c>
      <c r="Z18" s="51">
        <f t="shared" si="0"/>
        <v>0</v>
      </c>
      <c r="AA18" s="52">
        <f t="shared" si="1"/>
        <v>0</v>
      </c>
      <c r="AB18" s="52">
        <f t="shared" si="2"/>
        <v>0</v>
      </c>
      <c r="AC18" s="2" t="e">
        <f t="shared" si="3"/>
        <v>#DIV/0!</v>
      </c>
      <c r="AD18" s="216" t="e">
        <f t="shared" si="4"/>
        <v>#DIV/0!</v>
      </c>
      <c r="AE18" s="116">
        <f>(需要分野・その他!D35)</f>
        <v>0</v>
      </c>
    </row>
    <row r="19" spans="2:31" ht="24.95" customHeight="1" thickBot="1">
      <c r="B19" s="547" t="s">
        <v>42</v>
      </c>
      <c r="C19" s="548"/>
      <c r="D19" s="61">
        <f>SUM(D6:D18)</f>
        <v>0</v>
      </c>
      <c r="E19" s="62">
        <f t="shared" ref="E19:Y19" si="5">SUM(E6:E18)</f>
        <v>0</v>
      </c>
      <c r="F19" s="62">
        <f t="shared" si="5"/>
        <v>0</v>
      </c>
      <c r="G19" s="62">
        <f t="shared" si="5"/>
        <v>0</v>
      </c>
      <c r="H19" s="62">
        <f t="shared" si="5"/>
        <v>0</v>
      </c>
      <c r="I19" s="62">
        <f t="shared" si="5"/>
        <v>0</v>
      </c>
      <c r="J19" s="62">
        <f t="shared" si="5"/>
        <v>0</v>
      </c>
      <c r="K19" s="62">
        <f t="shared" si="5"/>
        <v>0</v>
      </c>
      <c r="L19" s="62">
        <f t="shared" si="5"/>
        <v>0</v>
      </c>
      <c r="M19" s="62">
        <f t="shared" si="5"/>
        <v>0</v>
      </c>
      <c r="N19" s="63">
        <f t="shared" si="5"/>
        <v>0</v>
      </c>
      <c r="O19" s="61">
        <f t="shared" si="5"/>
        <v>0</v>
      </c>
      <c r="P19" s="62">
        <f t="shared" si="5"/>
        <v>0</v>
      </c>
      <c r="Q19" s="62">
        <f t="shared" si="5"/>
        <v>0</v>
      </c>
      <c r="R19" s="62">
        <f t="shared" si="5"/>
        <v>0</v>
      </c>
      <c r="S19" s="62">
        <f t="shared" si="5"/>
        <v>0</v>
      </c>
      <c r="T19" s="62">
        <f t="shared" si="5"/>
        <v>0</v>
      </c>
      <c r="U19" s="62">
        <f t="shared" si="5"/>
        <v>0</v>
      </c>
      <c r="V19" s="62">
        <f t="shared" si="5"/>
        <v>0</v>
      </c>
      <c r="W19" s="62">
        <f t="shared" si="5"/>
        <v>0</v>
      </c>
      <c r="X19" s="62">
        <f t="shared" si="5"/>
        <v>0</v>
      </c>
      <c r="Y19" s="64">
        <f t="shared" si="5"/>
        <v>0</v>
      </c>
      <c r="Z19" s="55">
        <f t="shared" si="0"/>
        <v>0</v>
      </c>
      <c r="AA19" s="53">
        <f t="shared" si="1"/>
        <v>0</v>
      </c>
      <c r="AB19" s="79">
        <f t="shared" si="2"/>
        <v>0</v>
      </c>
      <c r="AC19" s="54" t="e">
        <f t="shared" si="3"/>
        <v>#DIV/0!</v>
      </c>
      <c r="AD19" s="217" t="e">
        <f t="shared" si="4"/>
        <v>#DIV/0!</v>
      </c>
      <c r="AE19" s="117">
        <f>SUM(AE6:AE18)</f>
        <v>0</v>
      </c>
    </row>
    <row r="20" spans="2:31" ht="30" customHeight="1" thickBot="1">
      <c r="B20" s="549" t="s">
        <v>172</v>
      </c>
      <c r="C20" s="550"/>
      <c r="D20" s="53">
        <f>D19+O19</f>
        <v>0</v>
      </c>
      <c r="E20" s="53">
        <f t="shared" ref="E20:N20" si="6">E19+P19</f>
        <v>0</v>
      </c>
      <c r="F20" s="53">
        <f t="shared" si="6"/>
        <v>0</v>
      </c>
      <c r="G20" s="53">
        <f t="shared" si="6"/>
        <v>0</v>
      </c>
      <c r="H20" s="53">
        <f t="shared" si="6"/>
        <v>0</v>
      </c>
      <c r="I20" s="53">
        <f t="shared" si="6"/>
        <v>0</v>
      </c>
      <c r="J20" s="53">
        <f t="shared" si="6"/>
        <v>0</v>
      </c>
      <c r="K20" s="53">
        <f t="shared" si="6"/>
        <v>0</v>
      </c>
      <c r="L20" s="53">
        <f t="shared" si="6"/>
        <v>0</v>
      </c>
      <c r="M20" s="53">
        <f t="shared" si="6"/>
        <v>0</v>
      </c>
      <c r="N20" s="67">
        <f t="shared" si="6"/>
        <v>0</v>
      </c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</row>
    <row r="21" spans="2:31" ht="17.25" customHeight="1">
      <c r="B21" s="187" t="s">
        <v>177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</row>
    <row r="22" spans="2:31" ht="31.5" customHeight="1">
      <c r="B22" s="535" t="s">
        <v>184</v>
      </c>
      <c r="C22" s="535"/>
      <c r="D22" s="535"/>
      <c r="E22" s="535"/>
      <c r="F22" s="535"/>
      <c r="G22" s="535"/>
      <c r="H22" s="535"/>
      <c r="I22" s="535"/>
      <c r="J22" s="535"/>
      <c r="K22" s="535"/>
      <c r="L22" s="535"/>
      <c r="M22" s="535"/>
      <c r="N22" s="535"/>
      <c r="O22" s="535"/>
      <c r="P22" s="535"/>
      <c r="Q22" s="535"/>
      <c r="R22" s="535"/>
      <c r="S22" s="535"/>
      <c r="T22" s="535"/>
      <c r="U22" s="535"/>
      <c r="V22" s="535"/>
      <c r="W22" s="535"/>
      <c r="X22" s="535"/>
      <c r="Y22" s="535"/>
      <c r="Z22" s="535"/>
      <c r="AA22" s="535"/>
      <c r="AB22" s="535"/>
      <c r="AC22" s="535"/>
      <c r="AD22" s="535"/>
      <c r="AE22" s="535"/>
    </row>
    <row r="23" spans="2:31" ht="24.95" customHeight="1"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77"/>
      <c r="S23" s="34"/>
      <c r="T23" s="34"/>
      <c r="U23" s="34"/>
      <c r="V23" s="34"/>
      <c r="W23" s="34"/>
      <c r="X23" s="34"/>
      <c r="Y23" s="34"/>
    </row>
    <row r="24" spans="2:31" ht="24.95" customHeight="1">
      <c r="B24" s="10"/>
      <c r="C24" s="10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10"/>
    </row>
    <row r="25" spans="2:31" ht="24.95" customHeight="1">
      <c r="B25" s="10"/>
      <c r="C25" s="1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0"/>
    </row>
    <row r="26" spans="2:31">
      <c r="B26" s="10"/>
      <c r="C26" s="10"/>
      <c r="D26" s="6"/>
      <c r="E26" s="9"/>
      <c r="F26" s="9"/>
      <c r="G26" s="9"/>
      <c r="H26" s="9"/>
      <c r="I26" s="9"/>
      <c r="J26" s="9"/>
      <c r="K26" s="9"/>
      <c r="L26" s="9"/>
      <c r="M26" s="9"/>
      <c r="N26" s="9"/>
      <c r="O26" s="36"/>
      <c r="P26" s="9"/>
      <c r="Q26" s="9"/>
      <c r="R26" s="9"/>
      <c r="S26" s="6"/>
      <c r="T26" s="6"/>
      <c r="U26" s="6"/>
      <c r="V26" s="10"/>
      <c r="W26" s="10"/>
      <c r="X26" s="10"/>
      <c r="Y26" s="10"/>
      <c r="Z26" s="10"/>
    </row>
    <row r="27" spans="2:31">
      <c r="B27" s="10"/>
      <c r="C27" s="10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36"/>
      <c r="P27" s="9"/>
      <c r="Q27" s="9"/>
      <c r="R27" s="9"/>
      <c r="S27" s="9"/>
      <c r="T27" s="9"/>
      <c r="U27" s="9"/>
      <c r="V27" s="37"/>
      <c r="W27" s="37"/>
      <c r="X27" s="37"/>
      <c r="Y27" s="37"/>
      <c r="Z27" s="10"/>
    </row>
    <row r="28" spans="2:31" ht="107.25" customHeight="1">
      <c r="B28" s="38"/>
      <c r="C28" s="39"/>
      <c r="D28" s="40"/>
      <c r="E28" s="40"/>
      <c r="F28" s="41"/>
      <c r="G28" s="41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1"/>
      <c r="S28" s="40"/>
      <c r="T28" s="40"/>
      <c r="U28" s="40"/>
      <c r="V28" s="40"/>
      <c r="W28" s="40"/>
      <c r="X28" s="40"/>
      <c r="Y28" s="40"/>
      <c r="Z28" s="41"/>
      <c r="AA28" s="39"/>
      <c r="AB28" s="41"/>
      <c r="AC28" s="41"/>
      <c r="AD28" s="41"/>
      <c r="AE28" s="41"/>
    </row>
    <row r="29" spans="2:31" ht="27.6" customHeight="1">
      <c r="B29" s="42"/>
      <c r="C29" s="42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43"/>
      <c r="AB29" s="43"/>
      <c r="AC29" s="10"/>
      <c r="AD29" s="44"/>
      <c r="AE29" s="27"/>
    </row>
    <row r="30" spans="2:31" ht="27.6" customHeight="1">
      <c r="B30" s="42"/>
      <c r="C30" s="42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43"/>
      <c r="AB30" s="43"/>
      <c r="AC30" s="10"/>
      <c r="AD30" s="44"/>
      <c r="AE30" s="45"/>
    </row>
    <row r="31" spans="2:31" ht="27.6" customHeight="1">
      <c r="B31" s="42"/>
      <c r="C31" s="42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43"/>
      <c r="AB31" s="43"/>
      <c r="AC31" s="10"/>
      <c r="AD31" s="44"/>
      <c r="AE31" s="45"/>
    </row>
    <row r="32" spans="2:31" ht="27.6" customHeight="1">
      <c r="B32" s="42"/>
      <c r="C32" s="42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43"/>
      <c r="AB32" s="43"/>
      <c r="AC32" s="10"/>
      <c r="AD32" s="44"/>
      <c r="AE32" s="45"/>
    </row>
    <row r="33" spans="2:31" ht="27.6" customHeight="1">
      <c r="B33" s="42"/>
      <c r="C33" s="42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43"/>
      <c r="AB33" s="43"/>
      <c r="AC33" s="10"/>
      <c r="AD33" s="44"/>
      <c r="AE33" s="45"/>
    </row>
    <row r="34" spans="2:31" ht="27.6" customHeight="1">
      <c r="B34" s="42"/>
      <c r="C34" s="42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43"/>
      <c r="AB34" s="43"/>
      <c r="AC34" s="10"/>
      <c r="AD34" s="44"/>
      <c r="AE34" s="45"/>
    </row>
    <row r="35" spans="2:31" ht="27.6" customHeight="1">
      <c r="B35" s="42"/>
      <c r="C35" s="42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43"/>
      <c r="AB35" s="43"/>
      <c r="AC35" s="10"/>
      <c r="AD35" s="44"/>
      <c r="AE35" s="45"/>
    </row>
    <row r="36" spans="2:31" ht="27.6" customHeight="1">
      <c r="B36" s="42"/>
      <c r="C36" s="42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43"/>
      <c r="AB36" s="43"/>
      <c r="AC36" s="10"/>
      <c r="AD36" s="44"/>
      <c r="AE36" s="45"/>
    </row>
    <row r="37" spans="2:31" ht="27.6" customHeight="1">
      <c r="B37" s="42"/>
      <c r="C37" s="42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43"/>
      <c r="AB37" s="43"/>
      <c r="AC37" s="10"/>
      <c r="AD37" s="44"/>
      <c r="AE37" s="45"/>
    </row>
    <row r="38" spans="2:31" ht="27.6" customHeight="1">
      <c r="B38" s="42"/>
      <c r="C38" s="42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43"/>
      <c r="AB38" s="43"/>
      <c r="AC38" s="10"/>
      <c r="AD38" s="44"/>
      <c r="AE38" s="45"/>
    </row>
    <row r="39" spans="2:31" ht="27.6" customHeight="1">
      <c r="B39" s="42"/>
      <c r="C39" s="42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43"/>
      <c r="AB39" s="43"/>
      <c r="AC39" s="10"/>
      <c r="AD39" s="44"/>
      <c r="AE39" s="45"/>
    </row>
    <row r="40" spans="2:31" ht="27.6" customHeight="1">
      <c r="B40" s="42"/>
      <c r="C40" s="9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43"/>
      <c r="AB40" s="43"/>
      <c r="AC40" s="35"/>
      <c r="AD40" s="44"/>
      <c r="AE40" s="45"/>
    </row>
    <row r="41" spans="2:31" ht="27.6" customHeight="1">
      <c r="B41" s="42"/>
      <c r="C41" s="42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43"/>
      <c r="AB41" s="43"/>
      <c r="AC41" s="10"/>
      <c r="AD41" s="44"/>
      <c r="AE41" s="45"/>
    </row>
    <row r="42" spans="2:31" ht="27.6" customHeight="1">
      <c r="B42" s="42"/>
      <c r="C42" s="42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27"/>
      <c r="AA42" s="43"/>
      <c r="AB42" s="43"/>
      <c r="AC42" s="10"/>
      <c r="AD42" s="44"/>
      <c r="AE42" s="45"/>
    </row>
    <row r="43" spans="2:31">
      <c r="B43" s="46"/>
      <c r="C43" s="46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10"/>
      <c r="AA43" s="10"/>
      <c r="AB43" s="10"/>
      <c r="AC43" s="10"/>
      <c r="AD43" s="10"/>
      <c r="AE43" s="10"/>
    </row>
    <row r="44" spans="2:31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</row>
    <row r="45" spans="2:31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2:31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2:31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2:31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2:26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2:26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2:26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2:26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2:26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2:26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2:26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2:26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2:26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2:26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2:26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2:26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2:26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2:26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2:26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2:26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2:26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2:26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2:26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2:26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2:26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2:26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2:26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2:26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2:26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2:26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2:26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2:26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2:26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2:26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2:26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2:26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2:26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2:26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2:26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2:26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2:26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2:26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2:26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2:26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2:26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2:26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2:26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2:26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2:26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2:26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2:26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2:26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2:26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2:26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2:26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2:26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2:26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2:26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2:26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2:26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2:26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2:26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2:26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2:26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2:26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2:26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2:26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2:26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2:26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2:26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2:26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2:26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2:26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2:26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2:26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2:26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2:26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2:26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2:26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2:26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2:26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2:26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2:26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2:26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2:26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2:26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2:26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2:26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2:26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2:26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2:26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2:26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2:26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2:26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2:26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2:26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2:26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2:26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2:26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2:26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2:26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2:26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2:26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2:26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2:26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2:26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2:26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2:26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2:26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2:26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2:26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2:26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2:26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2:26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2:26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2:26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2:26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2:26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2:26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2:26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2:26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2:26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2:26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2:26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2:26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2:26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2:26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2:26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2:26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2:26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2:26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2:26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2:26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2:26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2:26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2:26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2:26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2:26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2:26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2:26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2:26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2:26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2:26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2:26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2:26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2:26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2:26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2:26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2:26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2:26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2:26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2:26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2:26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2:26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2:26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2:26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2:26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2:26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2:26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2:26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2:26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2:26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2:26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2:26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2:26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2:26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2:26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2:26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2:26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2:26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2:26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2:26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2:26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2:26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2:26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2:26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2:26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2:26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2:26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2:26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2:26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2:26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2:26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2:26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2:26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2:26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2:26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2:26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2:26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2:26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2:26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2:26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2:26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2:26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2:26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2:26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2:26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2:26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2:26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2:26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2:26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2:26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2:26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2:26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2:26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2:26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2:26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2:26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2:26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2:26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2:26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2:26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2:26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2:26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2:26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2:26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2:26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2:26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2:26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2:26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2:26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2:26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2:26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2:26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2:26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2:26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2:26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2:26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2:26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2:26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2:26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2:26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2:26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2:26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2:26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2:26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2:26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2:26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2:26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2:26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2:26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2:26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2:26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2:26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2:26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2:26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2:26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2:26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2:26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2:26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2:26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2:26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2:26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2:26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2:26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2:26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2:26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2:26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2:26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2:26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2:26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2:26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2:26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2:26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2:26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2:26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2:26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2:26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2:26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2:26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2:26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2:26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2:26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2:26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2:26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2:26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2:26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2:26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2:26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2:26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2:26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2:26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2:26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2:26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2:26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2:26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2:26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2:26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2:26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2:26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2:26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2:26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2:26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2:26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2:26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2:26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2:26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2:26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2:26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2:26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2:26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2:26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2:26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2:26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2:26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2:26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2:26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2:26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2:26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2:26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2:26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2:26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2:26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2:26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2:26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2:26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2:26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2:26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2:26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2:26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2:26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2:26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2:26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2:26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2:26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2:26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2:26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2:26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2:26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2:26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2:26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2:26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2:26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2:26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2:26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2:26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2:26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2:26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2:26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2:26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2:26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2:26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2:26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2:26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2:26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2:26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2:26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2:26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2:26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2:26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2:26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2:26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2:26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2:26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2:26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2:26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2:26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2:26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2:26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2:26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2:26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2:26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2:26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2:26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2:26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2:26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2:26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2:26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2:26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2:26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2:26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2:26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2:26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2:26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2:26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2:26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2:26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2:26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2:26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2:26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2:26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2:26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2:26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2:26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2:26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2:26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2:26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2:26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2:26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2:26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2:26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2:26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2:26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2:26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2:26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2:26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2:26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2:26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2:26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2:26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2:26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2:26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2:26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2:26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2:26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</sheetData>
  <sheetProtection password="CF42" sheet="1" objects="1" scenarios="1"/>
  <mergeCells count="14">
    <mergeCell ref="AA3:AE3"/>
    <mergeCell ref="B22:AE22"/>
    <mergeCell ref="O3:Y3"/>
    <mergeCell ref="D4:F4"/>
    <mergeCell ref="G4:H4"/>
    <mergeCell ref="L4:M4"/>
    <mergeCell ref="O4:Q4"/>
    <mergeCell ref="R4:S4"/>
    <mergeCell ref="W4:X4"/>
    <mergeCell ref="D3:N3"/>
    <mergeCell ref="I4:J4"/>
    <mergeCell ref="T4:U4"/>
    <mergeCell ref="B19:C19"/>
    <mergeCell ref="B20:C20"/>
  </mergeCells>
  <phoneticPr fontId="4"/>
  <dataValidations count="1">
    <dataValidation allowBlank="1" showInputMessage="1" showErrorMessage="1" promptTitle="禁止" prompt="入力できません" sqref="D6:AE19 D20:N20"/>
  </dataValidations>
  <pageMargins left="0.59055118110236227" right="0" top="0.78740157480314965" bottom="0.21" header="0.59055118110236227" footer="0.27"/>
  <pageSetup paperSize="9" scale="80" orientation="landscape" horizontalDpi="4294967293" verticalDpi="300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showGridLines="0" zoomScale="80" workbookViewId="0">
      <pane xSplit="5" ySplit="6" topLeftCell="F16" activePane="bottomRight" state="frozen"/>
      <selection pane="topRight" activeCell="F1" sqref="F1"/>
      <selection pane="bottomLeft" activeCell="A7" sqref="A7"/>
      <selection pane="bottomRight" activeCell="T30" sqref="T30"/>
    </sheetView>
  </sheetViews>
  <sheetFormatPr defaultRowHeight="13.5"/>
  <cols>
    <col min="1" max="1" width="2.625" customWidth="1"/>
    <col min="2" max="2" width="4" customWidth="1"/>
    <col min="3" max="3" width="11" customWidth="1"/>
    <col min="4" max="4" width="8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7" width="5" customWidth="1"/>
    <col min="28" max="28" width="4.375" customWidth="1"/>
  </cols>
  <sheetData>
    <row r="1" spans="2:28" ht="28.5" customHeight="1">
      <c r="C1" s="65" t="s">
        <v>89</v>
      </c>
      <c r="L1" s="82"/>
      <c r="Q1" s="81"/>
    </row>
    <row r="2" spans="2:28" ht="18" customHeight="1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8"/>
      <c r="X2" s="8"/>
      <c r="Y2" s="8"/>
      <c r="Z2" s="8"/>
      <c r="AA2" s="274" t="s">
        <v>206</v>
      </c>
    </row>
    <row r="3" spans="2:28" ht="18" customHeight="1" thickBot="1">
      <c r="C3" s="49" t="s">
        <v>174</v>
      </c>
      <c r="D3" s="555" t="s">
        <v>88</v>
      </c>
      <c r="E3" s="556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6"/>
      <c r="U3" s="6"/>
      <c r="V3" s="6"/>
      <c r="W3" s="10"/>
      <c r="X3" s="10"/>
      <c r="Y3" s="10"/>
      <c r="Z3" s="10"/>
      <c r="AA3" s="156" t="s">
        <v>176</v>
      </c>
    </row>
    <row r="4" spans="2:28" ht="18" customHeight="1">
      <c r="C4" s="276" t="str">
        <f>販売実績表!J2</f>
        <v>2023年度</v>
      </c>
      <c r="D4" s="121">
        <f>販売実績表!$T$37-販売実績表!$S$37</f>
        <v>0</v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2:28" s="16" customFormat="1" ht="25.5" customHeight="1">
      <c r="C5" s="11"/>
      <c r="D5" s="12"/>
      <c r="E5" s="12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2:28" ht="128.25" customHeight="1">
      <c r="B6" s="17" t="s">
        <v>53</v>
      </c>
      <c r="C6" s="1"/>
      <c r="D6" s="148" t="s">
        <v>166</v>
      </c>
      <c r="E6" s="246" t="s">
        <v>167</v>
      </c>
      <c r="F6" s="93" t="s">
        <v>111</v>
      </c>
      <c r="G6" s="94" t="s">
        <v>112</v>
      </c>
      <c r="H6" s="56" t="s">
        <v>106</v>
      </c>
      <c r="I6" s="95" t="s">
        <v>100</v>
      </c>
      <c r="J6" s="191" t="s">
        <v>200</v>
      </c>
      <c r="K6" s="95" t="s">
        <v>66</v>
      </c>
      <c r="L6" s="95" t="s">
        <v>65</v>
      </c>
      <c r="M6" s="192" t="s">
        <v>54</v>
      </c>
      <c r="N6" s="218" t="s">
        <v>205</v>
      </c>
      <c r="O6" s="94" t="s">
        <v>102</v>
      </c>
      <c r="P6" s="97" t="s">
        <v>55</v>
      </c>
      <c r="Q6" s="93" t="s">
        <v>108</v>
      </c>
      <c r="R6" s="94" t="s">
        <v>110</v>
      </c>
      <c r="S6" s="94" t="s">
        <v>106</v>
      </c>
      <c r="T6" s="94" t="s">
        <v>103</v>
      </c>
      <c r="U6" s="192" t="s">
        <v>200</v>
      </c>
      <c r="V6" s="98" t="s">
        <v>66</v>
      </c>
      <c r="W6" s="94" t="s">
        <v>65</v>
      </c>
      <c r="X6" s="192" t="s">
        <v>54</v>
      </c>
      <c r="Y6" s="192" t="s">
        <v>205</v>
      </c>
      <c r="Z6" s="94" t="s">
        <v>102</v>
      </c>
      <c r="AA6" s="147" t="s">
        <v>55</v>
      </c>
    </row>
    <row r="7" spans="2:28" s="16" customFormat="1" ht="30.95" customHeight="1">
      <c r="B7" s="504" t="s">
        <v>43</v>
      </c>
      <c r="C7" s="505"/>
      <c r="D7" s="261">
        <f>(販売実績表!T5)-(販売実績表!S5)</f>
        <v>0</v>
      </c>
      <c r="E7" s="105"/>
      <c r="F7" s="108">
        <f>((需要分野・建物!D7)*(需要分野・建物!F7)+(需要分野・建築資材!D7)*(需要分野・建築資材!F7)+(需要分野・構造物!D7)*(需要分野・構造物!F7)+(需要分野・船舶!D7)*(需要分野・船舶!F7)+(需要分野・自動車・新!D7)*(需要分野・自動車・新!F7)+(需要分野・自補修!D7)*(需要分野・自補修!F7)+(需要分野・電気機械!D7)*(需要分野・電気機械!F7)+(需要分野・機械!D7)*(需要分野・機械!F7)+(需要分野・金属製品!D7)*(需要分野・金属製品!F7)+(需要分野・木工製品!D7)*(需要分野・木工製品!F7)+(需要分野・家庭用!D7)*(需要分野・家庭用!F7)+(需要分野・路面標示!D7)*(需要分野・路面標示!F7)+(需要分野・その他!D7)*(需要分野・その他!F7))/100</f>
        <v>0</v>
      </c>
      <c r="G7" s="109">
        <f>((需要分野・建物!D7)*(需要分野・建物!G7)+(需要分野・建築資材!D7)*(需要分野・建築資材!G7)+(需要分野・構造物!D7)*(需要分野・構造物!G7)+(需要分野・船舶!D7)*(需要分野・船舶!G7)+(需要分野・自動車・新!D7)*(需要分野・自動車・新!G7)+(需要分野・自補修!D7)*(需要分野・自補修!G7)+(需要分野・電気機械!D7)*(需要分野・電気機械!G7)+(需要分野・機械!D7)*(需要分野・機械!G7)+(需要分野・金属製品!D7)*(需要分野・金属製品!G7)+(需要分野・木工製品!D7)*(需要分野・木工製品!G7)+(需要分野・家庭用!D7)*(需要分野・家庭用!G7)+(需要分野・路面標示!D7)*(需要分野・路面標示!G7)+(需要分野・その他!D7)*(需要分野・その他!G7))/100</f>
        <v>0</v>
      </c>
      <c r="H7" s="109">
        <f>((需要分野・建物!D7)*(需要分野・建物!H7)+(需要分野・建築資材!D7)*(需要分野・建築資材!H7)+(需要分野・構造物!D7)*(需要分野・構造物!H7)+(需要分野・船舶!D7)*(需要分野・船舶!H7)+(需要分野・自動車・新!D7)*(需要分野・自動車・新!H7)+(需要分野・自補修!D7)*(需要分野・自補修!H7)+(需要分野・電気機械!D7)*(需要分野・電気機械!H7)+(需要分野・機械!D7)*(需要分野・機械!H7)+(需要分野・金属製品!D7)*(需要分野・金属製品!H7)+(需要分野・木工製品!D7)*(需要分野・木工製品!H7)+(需要分野・家庭用!D7)*(需要分野・家庭用!H7)+(需要分野・路面標示!D7)*(需要分野・路面標示!H7)+(需要分野・その他!D7)*(需要分野・その他!H7))/100</f>
        <v>0</v>
      </c>
      <c r="I7" s="109">
        <f>((需要分野・建物!D7)*(需要分野・建物!I7)+(需要分野・建築資材!D7)*(需要分野・建築資材!I7)+(需要分野・構造物!D7)*(需要分野・構造物!I7)+(需要分野・船舶!D7)*(需要分野・船舶!I7)+(需要分野・自動車・新!D7)*(需要分野・自動車・新!I7)+(需要分野・自補修!D7)*(需要分野・自補修!I7)+(需要分野・電気機械!D7)*(需要分野・電気機械!I7)+(需要分野・機械!D7)*(需要分野・機械!I7)+(需要分野・金属製品!D7)*(需要分野・金属製品!I7)+(需要分野・木工製品!D7)*(需要分野・木工製品!I7)+(需要分野・家庭用!D7)*(需要分野・家庭用!I7)+(需要分野・路面標示!D7)*(需要分野・路面標示!I7)+(需要分野・その他!D7)*(需要分野・その他!I7))/100</f>
        <v>0</v>
      </c>
      <c r="J7" s="109">
        <f>((需要分野・建物!D7)*(需要分野・建物!J7)+(需要分野・建築資材!D7)*(需要分野・建築資材!J7)+(需要分野・構造物!D7)*(需要分野・構造物!J7)+(需要分野・船舶!D7)*(需要分野・船舶!J7)+(需要分野・自動車・新!D7)*(需要分野・自動車・新!J7)+(需要分野・自補修!D7)*(需要分野・自補修!J7)+(需要分野・電気機械!D7)*(需要分野・電気機械!J7)+(需要分野・機械!D7)*(需要分野・機械!J7)+(需要分野・金属製品!D7)*(需要分野・金属製品!J7)+(需要分野・木工製品!D7)*(需要分野・木工製品!J7)+(需要分野・家庭用!D7)*(需要分野・家庭用!J7)+(需要分野・路面標示!D7)*(需要分野・路面標示!J7)+(需要分野・その他!D7)*(需要分野・その他!J7))/100</f>
        <v>0</v>
      </c>
      <c r="K7" s="109">
        <f>((需要分野・建物!D7)*(需要分野・建物!K7)+(需要分野・建築資材!D7)*(需要分野・建築資材!K7)+(需要分野・構造物!D7)*(需要分野・構造物!K7)+(需要分野・船舶!D7)*(需要分野・船舶!K7)+(需要分野・自動車・新!D7)*(需要分野・自動車・新!K7)+(需要分野・自補修!D7)*(需要分野・自補修!K7)+(需要分野・電気機械!D7)*(需要分野・電気機械!K7)+(需要分野・機械!D7)*(需要分野・機械!K7)+(需要分野・金属製品!D7)*(需要分野・金属製品!K7)+(需要分野・木工製品!D7)*(需要分野・木工製品!K7)+(需要分野・家庭用!D7)*(需要分野・家庭用!K7)+(需要分野・路面標示!D7)*(需要分野・路面標示!K7)+(需要分野・その他!D7)*(需要分野・その他!K7))/100</f>
        <v>0</v>
      </c>
      <c r="L7" s="109">
        <f>((需要分野・建物!D7)*(需要分野・建物!L7)+(需要分野・建築資材!D7)*(需要分野・建築資材!L7)+(需要分野・構造物!D7)*(需要分野・構造物!L7)+(需要分野・船舶!D7)*(需要分野・船舶!L7)+(需要分野・自動車・新!D7)*(需要分野・自動車・新!L7)+(需要分野・自補修!D7)*(需要分野・自補修!L7)+(需要分野・電気機械!D7)*(需要分野・電気機械!L7)+(需要分野・機械!D7)*(需要分野・機械!L7)+(需要分野・金属製品!D7)*(需要分野・金属製品!L7)+(需要分野・木工製品!D7)*(需要分野・木工製品!L7)+(需要分野・家庭用!D7)*(需要分野・家庭用!L7)+(需要分野・路面標示!D7)*(需要分野・路面標示!L7)+(需要分野・その他!D7)*(需要分野・その他!L7))/100</f>
        <v>0</v>
      </c>
      <c r="M7" s="109">
        <f>((需要分野・建物!D7)*(需要分野・建物!M7)+(需要分野・建築資材!D7)*(需要分野・建築資材!M7)+(需要分野・構造物!D7)*(需要分野・構造物!M7)+(需要分野・船舶!D7)*(需要分野・船舶!M7)+(需要分野・自動車・新!D7)*(需要分野・自動車・新!M7)+(需要分野・自補修!D7)*(需要分野・自補修!M7)+(需要分野・電気機械!D7)*(需要分野・電気機械!M7)+(需要分野・機械!D7)*(需要分野・機械!M7)+(需要分野・金属製品!D7)*(需要分野・金属製品!M7)+(需要分野・木工製品!D7)*(需要分野・木工製品!M7)+(需要分野・家庭用!D7)*(需要分野・家庭用!M7)+(需要分野・路面標示!D7)*(需要分野・路面標示!M7)+(需要分野・その他!D7)*(需要分野・その他!M7))/100</f>
        <v>0</v>
      </c>
      <c r="N7" s="109">
        <f>((需要分野・建物!D7)*(需要分野・建物!N7)+(需要分野・建築資材!D7)*(需要分野・建築資材!N7)+(需要分野・構造物!D7)*(需要分野・構造物!N7)+(需要分野・船舶!D7)*(需要分野・船舶!N7)+(需要分野・自動車・新!D7)*(需要分野・自動車・新!N7)+(需要分野・自補修!D7)*(需要分野・自補修!N7)+(需要分野・電気機械!D7)*(需要分野・電気機械!N7)+(需要分野・機械!D7)*(需要分野・機械!N7)+(需要分野・金属製品!D7)*(需要分野・金属製品!N7)+(需要分野・木工製品!D7)*(需要分野・木工製品!N7)+(需要分野・家庭用!D7)*(需要分野・家庭用!N7)+(需要分野・路面標示!D7)*(需要分野・路面標示!N7)+(需要分野・その他!D7)*(需要分野・その他!N7))/100</f>
        <v>0</v>
      </c>
      <c r="O7" s="109">
        <f>((需要分野・建物!D7)*(需要分野・建物!O7)+(需要分野・建築資材!D7)*(需要分野・建築資材!O7)+(需要分野・構造物!D7)*(需要分野・構造物!O7)+(需要分野・船舶!D7)*(需要分野・船舶!O7)+(需要分野・自動車・新!D7)*(需要分野・自動車・新!O7)+(需要分野・自補修!D7)*(需要分野・自補修!O7)+(需要分野・電気機械!D7)*(需要分野・電気機械!O7)+(需要分野・機械!D7)*(需要分野・機械!O7)+(需要分野・金属製品!D7)*(需要分野・金属製品!O7)+(需要分野・木工製品!D7)*(需要分野・木工製品!O7)+(需要分野・家庭用!D7)*(需要分野・家庭用!O7)+(需要分野・路面標示!D7)*(需要分野・路面標示!O7)+(需要分野・その他!D7)*(需要分野・その他!O7))/100</f>
        <v>0</v>
      </c>
      <c r="P7" s="110">
        <f>((需要分野・建物!D7)*(需要分野・建物!P7)+(需要分野・建築資材!D7)*(需要分野・建築資材!P7)+(需要分野・構造物!D7)*(需要分野・構造物!P7)+(需要分野・船舶!D7)*(需要分野・船舶!P7)+(需要分野・自動車・新!D7)*(需要分野・自動車・新!P7)+(需要分野・自補修!D7)*(需要分野・自補修!P7)+(需要分野・電気機械!D7)*(需要分野・電気機械!P7)+(需要分野・機械!D7)*(需要分野・機械!P7)+(需要分野・金属製品!D7)*(需要分野・金属製品!P7)+(需要分野・木工製品!D7)*(需要分野・木工製品!P7)+(需要分野・家庭用!D7)*(需要分野・家庭用!P7)+(需要分野・路面標示!D7)*(需要分野・路面標示!P7)+(需要分野・その他!D7)*(需要分野・その他!P7))/100</f>
        <v>0</v>
      </c>
      <c r="Q7" s="119">
        <f>((需要分野・建物!$D7)*(需要分野・建物!$E7)*(需要分野・建物!Q7)+(需要分野・建築資材!$D7)*(需要分野・建築資材!$E7)*(需要分野・建築資材!Q7)+(需要分野・構造物!$D7)*(需要分野・構造物!$E7)*(需要分野・構造物!Q7)+(需要分野・船舶!$D7)*(需要分野・船舶!$E7)*(需要分野・船舶!Q7)+(需要分野・自動車・新!$D7)*(需要分野・自動車・新!$E7)*(需要分野・自動車・新!Q7)+(需要分野・自補修!$D7)*(需要分野・自補修!$E7)*(需要分野・自補修!Q7)+(需要分野・電気機械!$D7)*(需要分野・電気機械!$E7)*(需要分野・電気機械!Q7)+(需要分野・機械!$D7)*(需要分野・機械!$E7)*(需要分野・機械!Q7)+(需要分野・金属製品!$D7)*(需要分野・金属製品!$E7)*(需要分野・金属製品!Q7)+(需要分野・木工製品!$D7)*(需要分野・木工製品!$E7)*(需要分野・木工製品!Q7)+(需要分野・家庭用!$D7)*(需要分野・家庭用!$E7)*(需要分野・家庭用!Q7)+(需要分野・路面標示!$D7)*(需要分野・路面標示!$E7)*(需要分野・路面標示!Q7)+(需要分野・その他!$D7)*(需要分野・その他!$E7)*(需要分野・その他!Q7))/10000</f>
        <v>0</v>
      </c>
      <c r="R7" s="109">
        <f>((需要分野・建物!$D7)*(需要分野・建物!$E7)*(需要分野・建物!R7)+(需要分野・建築資材!$D7)*(需要分野・建築資材!$E7)*(需要分野・建築資材!R7)+(需要分野・構造物!$D7)*(需要分野・構造物!$E7)*(需要分野・構造物!R7)+(需要分野・船舶!$D7)*(需要分野・船舶!$E7)*(需要分野・船舶!R7)+(需要分野・自動車・新!$D7)*(需要分野・自動車・新!$E7)*(需要分野・自動車・新!R7)+(需要分野・自補修!$D7)*(需要分野・自補修!$E7)*(需要分野・自補修!R7)+(需要分野・電気機械!$D7)*(需要分野・電気機械!$E7)*(需要分野・電気機械!R7)+(需要分野・機械!$D7)*(需要分野・機械!$E7)*(需要分野・機械!R7)+(需要分野・金属製品!$D7)*(需要分野・金属製品!$E7)*(需要分野・金属製品!R7)+(需要分野・木工製品!$D7)*(需要分野・木工製品!$E7)*(需要分野・木工製品!R7)+(需要分野・家庭用!$D7)*(需要分野・家庭用!$E7)*(需要分野・家庭用!R7)+(需要分野・路面標示!$D7)*(需要分野・路面標示!$E7)*(需要分野・路面標示!R7)+(需要分野・その他!$D7)*(需要分野・その他!$E7)*(需要分野・その他!R7))/10000</f>
        <v>0</v>
      </c>
      <c r="S7" s="109">
        <f>((需要分野・建物!$D7)*(需要分野・建物!$E7)*(需要分野・建物!S7)+(需要分野・建築資材!$D7)*(需要分野・建築資材!$E7)*(需要分野・建築資材!S7)+(需要分野・構造物!$D7)*(需要分野・構造物!$E7)*(需要分野・構造物!S7)+(需要分野・船舶!$D7)*(需要分野・船舶!$E7)*(需要分野・船舶!S7)+(需要分野・自動車・新!$D7)*(需要分野・自動車・新!$E7)*(需要分野・自動車・新!S7)+(需要分野・自補修!$D7)*(需要分野・自補修!$E7)*(需要分野・自補修!S7)+(需要分野・電気機械!$D7)*(需要分野・電気機械!$E7)*(需要分野・電気機械!S7)+(需要分野・機械!$D7)*(需要分野・機械!$E7)*(需要分野・機械!S7)+(需要分野・金属製品!$D7)*(需要分野・金属製品!$E7)*(需要分野・金属製品!S7)+(需要分野・木工製品!$D7)*(需要分野・木工製品!$E7)*(需要分野・木工製品!S7)+(需要分野・家庭用!$D7)*(需要分野・家庭用!$E7)*(需要分野・家庭用!S7)+(需要分野・路面標示!$D7)*(需要分野・路面標示!$E7)*(需要分野・路面標示!S7)+(需要分野・その他!$D7)*(需要分野・その他!$E7)*(需要分野・その他!S7))/10000</f>
        <v>0</v>
      </c>
      <c r="T7" s="109">
        <f>((需要分野・建物!$D7)*(需要分野・建物!$E7)*(需要分野・建物!T7)+(需要分野・建築資材!$D7)*(需要分野・建築資材!$E7)*(需要分野・建築資材!T7)+(需要分野・構造物!$D7)*(需要分野・構造物!$E7)*(需要分野・構造物!T7)+(需要分野・船舶!$D7)*(需要分野・船舶!$E7)*(需要分野・船舶!T7)+(需要分野・自動車・新!$D7)*(需要分野・自動車・新!$E7)*(需要分野・自動車・新!T7)+(需要分野・自補修!$D7)*(需要分野・自補修!$E7)*(需要分野・自補修!T7)+(需要分野・電気機械!$D7)*(需要分野・電気機械!$E7)*(需要分野・電気機械!T7)+(需要分野・機械!$D7)*(需要分野・機械!$E7)*(需要分野・機械!T7)+(需要分野・金属製品!$D7)*(需要分野・金属製品!$E7)*(需要分野・金属製品!T7)+(需要分野・木工製品!$D7)*(需要分野・木工製品!$E7)*(需要分野・木工製品!T7)+(需要分野・家庭用!$D7)*(需要分野・家庭用!$E7)*(需要分野・家庭用!T7)+(需要分野・路面標示!$D7)*(需要分野・路面標示!$E7)*(需要分野・路面標示!T7)+(需要分野・その他!$D7)*(需要分野・その他!$E7)*(需要分野・その他!T7))/10000</f>
        <v>0</v>
      </c>
      <c r="U7" s="109">
        <f>((需要分野・建物!$D7)*(需要分野・建物!$E7)*(需要分野・建物!U7)+(需要分野・建築資材!$D7)*(需要分野・建築資材!$E7)*(需要分野・建築資材!U7)+(需要分野・構造物!$D7)*(需要分野・構造物!$E7)*(需要分野・構造物!U7)+(需要分野・船舶!$D7)*(需要分野・船舶!$E7)*(需要分野・船舶!U7)+(需要分野・自動車・新!$D7)*(需要分野・自動車・新!$E7)*(需要分野・自動車・新!U7)+(需要分野・自補修!$D7)*(需要分野・自補修!$E7)*(需要分野・自補修!U7)+(需要分野・電気機械!$D7)*(需要分野・電気機械!$E7)*(需要分野・電気機械!U7)+(需要分野・機械!$D7)*(需要分野・機械!$E7)*(需要分野・機械!U7)+(需要分野・金属製品!$D7)*(需要分野・金属製品!$E7)*(需要分野・金属製品!U7)+(需要分野・木工製品!$D7)*(需要分野・木工製品!$E7)*(需要分野・木工製品!U7)+(需要分野・家庭用!$D7)*(需要分野・家庭用!$E7)*(需要分野・家庭用!U7)+(需要分野・路面標示!$D7)*(需要分野・路面標示!$E7)*(需要分野・路面標示!U7)+(需要分野・その他!$D7)*(需要分野・その他!$E7)*(需要分野・その他!U7))/10000</f>
        <v>0</v>
      </c>
      <c r="V7" s="109">
        <f>((需要分野・建物!$D7)*(需要分野・建物!$E7)*(需要分野・建物!V7)+(需要分野・建築資材!$D7)*(需要分野・建築資材!$E7)*(需要分野・建築資材!V7)+(需要分野・構造物!$D7)*(需要分野・構造物!$E7)*(需要分野・構造物!V7)+(需要分野・船舶!$D7)*(需要分野・船舶!$E7)*(需要分野・船舶!V7)+(需要分野・自動車・新!$D7)*(需要分野・自動車・新!$E7)*(需要分野・自動車・新!V7)+(需要分野・自補修!$D7)*(需要分野・自補修!$E7)*(需要分野・自補修!V7)+(需要分野・電気機械!$D7)*(需要分野・電気機械!$E7)*(需要分野・電気機械!V7)+(需要分野・機械!$D7)*(需要分野・機械!$E7)*(需要分野・機械!V7)+(需要分野・金属製品!$D7)*(需要分野・金属製品!$E7)*(需要分野・金属製品!V7)+(需要分野・木工製品!$D7)*(需要分野・木工製品!$E7)*(需要分野・木工製品!V7)+(需要分野・家庭用!$D7)*(需要分野・家庭用!$E7)*(需要分野・家庭用!V7)+(需要分野・路面標示!$D7)*(需要分野・路面標示!$E7)*(需要分野・路面標示!V7)+(需要分野・その他!$D7)*(需要分野・その他!$E7)*(需要分野・その他!V7))/10000</f>
        <v>0</v>
      </c>
      <c r="W7" s="109">
        <f>((需要分野・建物!$D7)*(需要分野・建物!$E7)*(需要分野・建物!W7)+(需要分野・建築資材!$D7)*(需要分野・建築資材!$E7)*(需要分野・建築資材!W7)+(需要分野・構造物!$D7)*(需要分野・構造物!$E7)*(需要分野・構造物!W7)+(需要分野・船舶!$D7)*(需要分野・船舶!$E7)*(需要分野・船舶!W7)+(需要分野・自動車・新!$D7)*(需要分野・自動車・新!$E7)*(需要分野・自動車・新!W7)+(需要分野・自補修!$D7)*(需要分野・自補修!$E7)*(需要分野・自補修!W7)+(需要分野・電気機械!$D7)*(需要分野・電気機械!$E7)*(需要分野・電気機械!W7)+(需要分野・機械!$D7)*(需要分野・機械!$E7)*(需要分野・機械!W7)+(需要分野・金属製品!$D7)*(需要分野・金属製品!$E7)*(需要分野・金属製品!W7)+(需要分野・木工製品!$D7)*(需要分野・木工製品!$E7)*(需要分野・木工製品!W7)+(需要分野・家庭用!$D7)*(需要分野・家庭用!$E7)*(需要分野・家庭用!W7)+(需要分野・路面標示!$D7)*(需要分野・路面標示!$E7)*(需要分野・路面標示!W7)+(需要分野・その他!$D7)*(需要分野・その他!$E7)*(需要分野・その他!W7))/10000</f>
        <v>0</v>
      </c>
      <c r="X7" s="109">
        <f>((需要分野・建物!$D7)*(需要分野・建物!$E7)*(需要分野・建物!X7)+(需要分野・建築資材!$D7)*(需要分野・建築資材!$E7)*(需要分野・建築資材!X7)+(需要分野・構造物!$D7)*(需要分野・構造物!$E7)*(需要分野・構造物!X7)+(需要分野・船舶!$D7)*(需要分野・船舶!$E7)*(需要分野・船舶!X7)+(需要分野・自動車・新!$D7)*(需要分野・自動車・新!$E7)*(需要分野・自動車・新!X7)+(需要分野・自補修!$D7)*(需要分野・自補修!$E7)*(需要分野・自補修!X7)+(需要分野・電気機械!$D7)*(需要分野・電気機械!$E7)*(需要分野・電気機械!X7)+(需要分野・機械!$D7)*(需要分野・機械!$E7)*(需要分野・機械!X7)+(需要分野・金属製品!$D7)*(需要分野・金属製品!$E7)*(需要分野・金属製品!X7)+(需要分野・木工製品!$D7)*(需要分野・木工製品!$E7)*(需要分野・木工製品!X7)+(需要分野・家庭用!$D7)*(需要分野・家庭用!$E7)*(需要分野・家庭用!X7)+(需要分野・路面標示!$D7)*(需要分野・路面標示!$E7)*(需要分野・路面標示!X7)+(需要分野・その他!$D7)*(需要分野・その他!$E7)*(需要分野・その他!X7))/10000</f>
        <v>0</v>
      </c>
      <c r="Y7" s="109">
        <f>((需要分野・建物!$D7)*(需要分野・建物!$E7)*(需要分野・建物!Y7)+(需要分野・建築資材!$D7)*(需要分野・建築資材!$E7)*(需要分野・建築資材!Y7)+(需要分野・構造物!$D7)*(需要分野・構造物!$E7)*(需要分野・構造物!Y7)+(需要分野・船舶!$D7)*(需要分野・船舶!$E7)*(需要分野・船舶!Y7)+(需要分野・自動車・新!$D7)*(需要分野・自動車・新!$E7)*(需要分野・自動車・新!Y7)+(需要分野・自補修!$D7)*(需要分野・自補修!$E7)*(需要分野・自補修!Y7)+(需要分野・電気機械!$D7)*(需要分野・電気機械!$E7)*(需要分野・電気機械!Y7)+(需要分野・機械!$D7)*(需要分野・機械!$E7)*(需要分野・機械!Y7)+(需要分野・金属製品!$D7)*(需要分野・金属製品!$E7)*(需要分野・金属製品!Y7)+(需要分野・木工製品!$D7)*(需要分野・木工製品!$E7)*(需要分野・木工製品!Y7)+(需要分野・家庭用!$D7)*(需要分野・家庭用!$E7)*(需要分野・家庭用!Y7)+(需要分野・路面標示!$D7)*(需要分野・路面標示!$E7)*(需要分野・路面標示!Y7)+(需要分野・その他!$D7)*(需要分野・その他!$E7)*(需要分野・その他!Y7))/10000</f>
        <v>0</v>
      </c>
      <c r="Z7" s="109">
        <f>((需要分野・建物!$D7)*(需要分野・建物!$E7)*(需要分野・建物!Z7)+(需要分野・建築資材!$D7)*(需要分野・建築資材!$E7)*(需要分野・建築資材!Z7)+(需要分野・構造物!$D7)*(需要分野・構造物!$E7)*(需要分野・構造物!Z7)+(需要分野・船舶!$D7)*(需要分野・船舶!$E7)*(需要分野・船舶!Z7)+(需要分野・自動車・新!$D7)*(需要分野・自動車・新!$E7)*(需要分野・自動車・新!Z7)+(需要分野・自補修!$D7)*(需要分野・自補修!$E7)*(需要分野・自補修!Z7)+(需要分野・電気機械!$D7)*(需要分野・電気機械!$E7)*(需要分野・電気機械!Z7)+(需要分野・機械!$D7)*(需要分野・機械!$E7)*(需要分野・機械!Z7)+(需要分野・金属製品!$D7)*(需要分野・金属製品!$E7)*(需要分野・金属製品!Z7)+(需要分野・木工製品!$D7)*(需要分野・木工製品!$E7)*(需要分野・木工製品!Z7)+(需要分野・家庭用!$D7)*(需要分野・家庭用!$E7)*(需要分野・家庭用!Z7)+(需要分野・路面標示!$D7)*(需要分野・路面標示!$E7)*(需要分野・路面標示!Z7)+(需要分野・その他!$D7)*(需要分野・その他!$E7)*(需要分野・その他!Z7))/10000</f>
        <v>0</v>
      </c>
      <c r="AA7" s="110">
        <f>((需要分野・建物!$D7)*(需要分野・建物!$E7)*(需要分野・建物!AA7)+(需要分野・建築資材!$D7)*(需要分野・建築資材!$E7)*(需要分野・建築資材!AA7)+(需要分野・構造物!$D7)*(需要分野・構造物!$E7)*(需要分野・構造物!AA7)+(需要分野・船舶!$D7)*(需要分野・船舶!$E7)*(需要分野・船舶!AA7)+(需要分野・自動車・新!$D7)*(需要分野・自動車・新!$E7)*(需要分野・自動車・新!AA7)+(需要分野・自補修!$D7)*(需要分野・自補修!$E7)*(需要分野・自補修!AA7)+(需要分野・電気機械!$D7)*(需要分野・電気機械!$E7)*(需要分野・電気機械!AA7)+(需要分野・機械!$D7)*(需要分野・機械!$E7)*(需要分野・機械!AA7)+(需要分野・金属製品!$D7)*(需要分野・金属製品!$E7)*(需要分野・金属製品!AA7)+(需要分野・木工製品!$D7)*(需要分野・木工製品!$E7)*(需要分野・木工製品!AA7)+(需要分野・家庭用!$D7)*(需要分野・家庭用!$E7)*(需要分野・家庭用!AA7)+(需要分野・路面標示!$D7)*(需要分野・路面標示!$E7)*(需要分野・路面標示!AA7)+(需要分野・その他!$D7)*(需要分野・その他!$E7)*(需要分野・その他!AA7))/10000</f>
        <v>0</v>
      </c>
      <c r="AB7" s="19"/>
    </row>
    <row r="8" spans="2:28" s="16" customFormat="1" ht="30.95" customHeight="1">
      <c r="B8" s="504" t="s">
        <v>44</v>
      </c>
      <c r="C8" s="505"/>
      <c r="D8" s="261">
        <f>(販売実績表!T6)-(販売実績表!S6)</f>
        <v>0</v>
      </c>
      <c r="E8" s="105"/>
      <c r="F8" s="108">
        <f>((需要分野・建物!D8)*(需要分野・建物!F8)+(需要分野・建築資材!D8)*(需要分野・建築資材!F8)+(需要分野・構造物!D8)*(需要分野・構造物!F8)+(需要分野・船舶!D8)*(需要分野・船舶!F8)+(需要分野・自動車・新!D8)*(需要分野・自動車・新!F8)+(需要分野・自補修!D8)*(需要分野・自補修!F8)+(需要分野・電気機械!D8)*(需要分野・電気機械!F8)+(需要分野・機械!D8)*(需要分野・機械!F8)+(需要分野・金属製品!D8)*(需要分野・金属製品!F8)+(需要分野・木工製品!D8)*(需要分野・木工製品!F8)+(需要分野・家庭用!D8)*(需要分野・家庭用!F8)+(需要分野・路面標示!D8)*(需要分野・路面標示!F8)+(需要分野・その他!D8)*(需要分野・その他!F8))/100</f>
        <v>0</v>
      </c>
      <c r="G8" s="109">
        <f>((需要分野・建物!D8)*(需要分野・建物!G8)+(需要分野・建築資材!D8)*(需要分野・建築資材!G8)+(需要分野・構造物!D8)*(需要分野・構造物!G8)+(需要分野・船舶!D8)*(需要分野・船舶!G8)+(需要分野・自動車・新!D8)*(需要分野・自動車・新!G8)+(需要分野・自補修!D8)*(需要分野・自補修!G8)+(需要分野・電気機械!D8)*(需要分野・電気機械!G8)+(需要分野・機械!D8)*(需要分野・機械!G8)+(需要分野・金属製品!D8)*(需要分野・金属製品!G8)+(需要分野・木工製品!D8)*(需要分野・木工製品!G8)+(需要分野・家庭用!D8)*(需要分野・家庭用!G8)+(需要分野・路面標示!D8)*(需要分野・路面標示!G8)+(需要分野・その他!D8)*(需要分野・その他!G8))/100</f>
        <v>0</v>
      </c>
      <c r="H8" s="109">
        <f>((需要分野・建物!D8)*(需要分野・建物!H8)+(需要分野・建築資材!D8)*(需要分野・建築資材!H8)+(需要分野・構造物!D8)*(需要分野・構造物!H8)+(需要分野・船舶!D8)*(需要分野・船舶!H8)+(需要分野・自動車・新!D8)*(需要分野・自動車・新!H8)+(需要分野・自補修!D8)*(需要分野・自補修!H8)+(需要分野・電気機械!D8)*(需要分野・電気機械!H8)+(需要分野・機械!D8)*(需要分野・機械!H8)+(需要分野・金属製品!D8)*(需要分野・金属製品!H8)+(需要分野・木工製品!D8)*(需要分野・木工製品!H8)+(需要分野・家庭用!D8)*(需要分野・家庭用!H8)+(需要分野・路面標示!D8)*(需要分野・路面標示!H8)+(需要分野・その他!D8)*(需要分野・その他!H8))/100</f>
        <v>0</v>
      </c>
      <c r="I8" s="109">
        <f>((需要分野・建物!D8)*(需要分野・建物!I8)+(需要分野・建築資材!D8)*(需要分野・建築資材!I8)+(需要分野・構造物!D8)*(需要分野・構造物!I8)+(需要分野・船舶!D8)*(需要分野・船舶!I8)+(需要分野・自動車・新!D8)*(需要分野・自動車・新!I8)+(需要分野・自補修!D8)*(需要分野・自補修!I8)+(需要分野・電気機械!D8)*(需要分野・電気機械!I8)+(需要分野・機械!D8)*(需要分野・機械!I8)+(需要分野・金属製品!D8)*(需要分野・金属製品!I8)+(需要分野・木工製品!D8)*(需要分野・木工製品!I8)+(需要分野・家庭用!D8)*(需要分野・家庭用!I8)+(需要分野・路面標示!D8)*(需要分野・路面標示!I8)+(需要分野・その他!D8)*(需要分野・その他!I8))/100</f>
        <v>0</v>
      </c>
      <c r="J8" s="109">
        <f>((需要分野・建物!D8)*(需要分野・建物!J8)+(需要分野・建築資材!D8)*(需要分野・建築資材!J8)+(需要分野・構造物!D8)*(需要分野・構造物!J8)+(需要分野・船舶!D8)*(需要分野・船舶!J8)+(需要分野・自動車・新!D8)*(需要分野・自動車・新!J8)+(需要分野・自補修!D8)*(需要分野・自補修!J8)+(需要分野・電気機械!D8)*(需要分野・電気機械!J8)+(需要分野・機械!D8)*(需要分野・機械!J8)+(需要分野・金属製品!D8)*(需要分野・金属製品!J8)+(需要分野・木工製品!D8)*(需要分野・木工製品!J8)+(需要分野・家庭用!D8)*(需要分野・家庭用!J8)+(需要分野・路面標示!D8)*(需要分野・路面標示!J8)+(需要分野・その他!D8)*(需要分野・その他!J8))/100</f>
        <v>0</v>
      </c>
      <c r="K8" s="109">
        <f>((需要分野・建物!D8)*(需要分野・建物!K8)+(需要分野・建築資材!D8)*(需要分野・建築資材!K8)+(需要分野・構造物!D8)*(需要分野・構造物!K8)+(需要分野・船舶!D8)*(需要分野・船舶!K8)+(需要分野・自動車・新!D8)*(需要分野・自動車・新!K8)+(需要分野・自補修!D8)*(需要分野・自補修!K8)+(需要分野・電気機械!D8)*(需要分野・電気機械!K8)+(需要分野・機械!D8)*(需要分野・機械!K8)+(需要分野・金属製品!D8)*(需要分野・金属製品!K8)+(需要分野・木工製品!D8)*(需要分野・木工製品!K8)+(需要分野・家庭用!D8)*(需要分野・家庭用!K8)+(需要分野・路面標示!D8)*(需要分野・路面標示!K8)+(需要分野・その他!D8)*(需要分野・その他!K8))/100</f>
        <v>0</v>
      </c>
      <c r="L8" s="109">
        <f>((需要分野・建物!D8)*(需要分野・建物!L8)+(需要分野・建築資材!D8)*(需要分野・建築資材!L8)+(需要分野・構造物!D8)*(需要分野・構造物!L8)+(需要分野・船舶!D8)*(需要分野・船舶!L8)+(需要分野・自動車・新!D8)*(需要分野・自動車・新!L8)+(需要分野・自補修!D8)*(需要分野・自補修!L8)+(需要分野・電気機械!D8)*(需要分野・電気機械!L8)+(需要分野・機械!D8)*(需要分野・機械!L8)+(需要分野・金属製品!D8)*(需要分野・金属製品!L8)+(需要分野・木工製品!D8)*(需要分野・木工製品!L8)+(需要分野・家庭用!D8)*(需要分野・家庭用!L8)+(需要分野・路面標示!D8)*(需要分野・路面標示!L8)+(需要分野・その他!D8)*(需要分野・その他!L8))/100</f>
        <v>0</v>
      </c>
      <c r="M8" s="109">
        <f>((需要分野・建物!D8)*(需要分野・建物!M8)+(需要分野・建築資材!D8)*(需要分野・建築資材!M8)+(需要分野・構造物!D8)*(需要分野・構造物!M8)+(需要分野・船舶!D8)*(需要分野・船舶!M8)+(需要分野・自動車・新!D8)*(需要分野・自動車・新!M8)+(需要分野・自補修!D8)*(需要分野・自補修!M8)+(需要分野・電気機械!D8)*(需要分野・電気機械!M8)+(需要分野・機械!D8)*(需要分野・機械!M8)+(需要分野・金属製品!D8)*(需要分野・金属製品!M8)+(需要分野・木工製品!D8)*(需要分野・木工製品!M8)+(需要分野・家庭用!D8)*(需要分野・家庭用!M8)+(需要分野・路面標示!D8)*(需要分野・路面標示!M8)+(需要分野・その他!D8)*(需要分野・その他!M8))/100</f>
        <v>0</v>
      </c>
      <c r="N8" s="109">
        <f>((需要分野・建物!D8)*(需要分野・建物!N8)+(需要分野・建築資材!D8)*(需要分野・建築資材!N8)+(需要分野・構造物!D8)*(需要分野・構造物!N8)+(需要分野・船舶!D8)*(需要分野・船舶!N8)+(需要分野・自動車・新!D8)*(需要分野・自動車・新!N8)+(需要分野・自補修!D8)*(需要分野・自補修!N8)+(需要分野・電気機械!D8)*(需要分野・電気機械!N8)+(需要分野・機械!D8)*(需要分野・機械!N8)+(需要分野・金属製品!D8)*(需要分野・金属製品!N8)+(需要分野・木工製品!D8)*(需要分野・木工製品!N8)+(需要分野・家庭用!D8)*(需要分野・家庭用!N8)+(需要分野・路面標示!D8)*(需要分野・路面標示!N8)+(需要分野・その他!D8)*(需要分野・その他!N8))/100</f>
        <v>0</v>
      </c>
      <c r="O8" s="109">
        <f>((需要分野・建物!D8)*(需要分野・建物!O8)+(需要分野・建築資材!D8)*(需要分野・建築資材!O8)+(需要分野・構造物!D8)*(需要分野・構造物!O8)+(需要分野・船舶!D8)*(需要分野・船舶!O8)+(需要分野・自動車・新!D8)*(需要分野・自動車・新!O8)+(需要分野・自補修!D8)*(需要分野・自補修!O8)+(需要分野・電気機械!D8)*(需要分野・電気機械!O8)+(需要分野・機械!D8)*(需要分野・機械!O8)+(需要分野・金属製品!D8)*(需要分野・金属製品!O8)+(需要分野・木工製品!D8)*(需要分野・木工製品!O8)+(需要分野・家庭用!D8)*(需要分野・家庭用!O8)+(需要分野・路面標示!D8)*(需要分野・路面標示!O8)+(需要分野・その他!D8)*(需要分野・その他!O8))/100</f>
        <v>0</v>
      </c>
      <c r="P8" s="110">
        <f>((需要分野・建物!D8)*(需要分野・建物!P8)+(需要分野・建築資材!D8)*(需要分野・建築資材!P8)+(需要分野・構造物!D8)*(需要分野・構造物!P8)+(需要分野・船舶!D8)*(需要分野・船舶!P8)+(需要分野・自動車・新!D8)*(需要分野・自動車・新!P8)+(需要分野・自補修!D8)*(需要分野・自補修!P8)+(需要分野・電気機械!D8)*(需要分野・電気機械!P8)+(需要分野・機械!D8)*(需要分野・機械!P8)+(需要分野・金属製品!D8)*(需要分野・金属製品!P8)+(需要分野・木工製品!D8)*(需要分野・木工製品!P8)+(需要分野・家庭用!D8)*(需要分野・家庭用!P8)+(需要分野・路面標示!D8)*(需要分野・路面標示!P8)+(需要分野・その他!D8)*(需要分野・その他!P8))/100</f>
        <v>0</v>
      </c>
      <c r="Q8" s="119">
        <f>((需要分野・建物!$D8)*(需要分野・建物!$E8)*(需要分野・建物!Q8)+(需要分野・建築資材!$D8)*(需要分野・建築資材!$E8)*(需要分野・建築資材!Q8)+(需要分野・構造物!$D8)*(需要分野・構造物!$E8)*(需要分野・構造物!Q8)+(需要分野・船舶!$D8)*(需要分野・船舶!$E8)*(需要分野・船舶!Q8)+(需要分野・自動車・新!$D8)*(需要分野・自動車・新!$E8)*(需要分野・自動車・新!Q8)+(需要分野・自補修!$D8)*(需要分野・自補修!$E8)*(需要分野・自補修!Q8)+(需要分野・電気機械!$D8)*(需要分野・電気機械!$E8)*(需要分野・電気機械!Q8)+(需要分野・機械!$D8)*(需要分野・機械!$E8)*(需要分野・機械!Q8)+(需要分野・金属製品!$D8)*(需要分野・金属製品!$E8)*(需要分野・金属製品!Q8)+(需要分野・木工製品!$D8)*(需要分野・木工製品!$E8)*(需要分野・木工製品!Q8)+(需要分野・家庭用!$D8)*(需要分野・家庭用!$E8)*(需要分野・家庭用!Q8)+(需要分野・路面標示!$D8)*(需要分野・路面標示!$E8)*(需要分野・路面標示!Q8)+(需要分野・その他!$D8)*(需要分野・その他!$E8)*(需要分野・その他!Q8))/10000</f>
        <v>0</v>
      </c>
      <c r="R8" s="109">
        <f>((需要分野・建物!$D8)*(需要分野・建物!$E8)*(需要分野・建物!R8)+(需要分野・建築資材!$D8)*(需要分野・建築資材!$E8)*(需要分野・建築資材!R8)+(需要分野・構造物!$D8)*(需要分野・構造物!$E8)*(需要分野・構造物!R8)+(需要分野・船舶!$D8)*(需要分野・船舶!$E8)*(需要分野・船舶!R8)+(需要分野・自動車・新!$D8)*(需要分野・自動車・新!$E8)*(需要分野・自動車・新!R8)+(需要分野・自補修!$D8)*(需要分野・自補修!$E8)*(需要分野・自補修!R8)+(需要分野・電気機械!$D8)*(需要分野・電気機械!$E8)*(需要分野・電気機械!R8)+(需要分野・機械!$D8)*(需要分野・機械!$E8)*(需要分野・機械!R8)+(需要分野・金属製品!$D8)*(需要分野・金属製品!$E8)*(需要分野・金属製品!R8)+(需要分野・木工製品!$D8)*(需要分野・木工製品!$E8)*(需要分野・木工製品!R8)+(需要分野・家庭用!$D8)*(需要分野・家庭用!$E8)*(需要分野・家庭用!R8)+(需要分野・路面標示!$D8)*(需要分野・路面標示!$E8)*(需要分野・路面標示!R8)+(需要分野・その他!$D8)*(需要分野・その他!$E8)*(需要分野・その他!R8))/10000</f>
        <v>0</v>
      </c>
      <c r="S8" s="109">
        <f>((需要分野・建物!$D8)*(需要分野・建物!$E8)*(需要分野・建物!S8)+(需要分野・建築資材!$D8)*(需要分野・建築資材!$E8)*(需要分野・建築資材!S8)+(需要分野・構造物!$D8)*(需要分野・構造物!$E8)*(需要分野・構造物!S8)+(需要分野・船舶!$D8)*(需要分野・船舶!$E8)*(需要分野・船舶!S8)+(需要分野・自動車・新!$D8)*(需要分野・自動車・新!$E8)*(需要分野・自動車・新!S8)+(需要分野・自補修!$D8)*(需要分野・自補修!$E8)*(需要分野・自補修!S8)+(需要分野・電気機械!$D8)*(需要分野・電気機械!$E8)*(需要分野・電気機械!S8)+(需要分野・機械!$D8)*(需要分野・機械!$E8)*(需要分野・機械!S8)+(需要分野・金属製品!$D8)*(需要分野・金属製品!$E8)*(需要分野・金属製品!S8)+(需要分野・木工製品!$D8)*(需要分野・木工製品!$E8)*(需要分野・木工製品!S8)+(需要分野・家庭用!$D8)*(需要分野・家庭用!$E8)*(需要分野・家庭用!S8)+(需要分野・路面標示!$D8)*(需要分野・路面標示!$E8)*(需要分野・路面標示!S8)+(需要分野・その他!$D8)*(需要分野・その他!$E8)*(需要分野・その他!S8))/10000</f>
        <v>0</v>
      </c>
      <c r="T8" s="109">
        <f>((需要分野・建物!$D8)*(需要分野・建物!$E8)*(需要分野・建物!T8)+(需要分野・建築資材!$D8)*(需要分野・建築資材!$E8)*(需要分野・建築資材!T8)+(需要分野・構造物!$D8)*(需要分野・構造物!$E8)*(需要分野・構造物!T8)+(需要分野・船舶!$D8)*(需要分野・船舶!$E8)*(需要分野・船舶!T8)+(需要分野・自動車・新!$D8)*(需要分野・自動車・新!$E8)*(需要分野・自動車・新!T8)+(需要分野・自補修!$D8)*(需要分野・自補修!$E8)*(需要分野・自補修!T8)+(需要分野・電気機械!$D8)*(需要分野・電気機械!$E8)*(需要分野・電気機械!T8)+(需要分野・機械!$D8)*(需要分野・機械!$E8)*(需要分野・機械!T8)+(需要分野・金属製品!$D8)*(需要分野・金属製品!$E8)*(需要分野・金属製品!T8)+(需要分野・木工製品!$D8)*(需要分野・木工製品!$E8)*(需要分野・木工製品!T8)+(需要分野・家庭用!$D8)*(需要分野・家庭用!$E8)*(需要分野・家庭用!T8)+(需要分野・路面標示!$D8)*(需要分野・路面標示!$E8)*(需要分野・路面標示!T8)+(需要分野・その他!$D8)*(需要分野・その他!$E8)*(需要分野・その他!T8))/10000</f>
        <v>0</v>
      </c>
      <c r="U8" s="109">
        <f>((需要分野・建物!$D8)*(需要分野・建物!$E8)*(需要分野・建物!U8)+(需要分野・建築資材!$D8)*(需要分野・建築資材!$E8)*(需要分野・建築資材!U8)+(需要分野・構造物!$D8)*(需要分野・構造物!$E8)*(需要分野・構造物!U8)+(需要分野・船舶!$D8)*(需要分野・船舶!$E8)*(需要分野・船舶!U8)+(需要分野・自動車・新!$D8)*(需要分野・自動車・新!$E8)*(需要分野・自動車・新!U8)+(需要分野・自補修!$D8)*(需要分野・自補修!$E8)*(需要分野・自補修!U8)+(需要分野・電気機械!$D8)*(需要分野・電気機械!$E8)*(需要分野・電気機械!U8)+(需要分野・機械!$D8)*(需要分野・機械!$E8)*(需要分野・機械!U8)+(需要分野・金属製品!$D8)*(需要分野・金属製品!$E8)*(需要分野・金属製品!U8)+(需要分野・木工製品!$D8)*(需要分野・木工製品!$E8)*(需要分野・木工製品!U8)+(需要分野・家庭用!$D8)*(需要分野・家庭用!$E8)*(需要分野・家庭用!U8)+(需要分野・路面標示!$D8)*(需要分野・路面標示!$E8)*(需要分野・路面標示!U8)+(需要分野・その他!$D8)*(需要分野・その他!$E8)*(需要分野・その他!U8))/10000</f>
        <v>0</v>
      </c>
      <c r="V8" s="109">
        <f>((需要分野・建物!$D8)*(需要分野・建物!$E8)*(需要分野・建物!V8)+(需要分野・建築資材!$D8)*(需要分野・建築資材!$E8)*(需要分野・建築資材!V8)+(需要分野・構造物!$D8)*(需要分野・構造物!$E8)*(需要分野・構造物!V8)+(需要分野・船舶!$D8)*(需要分野・船舶!$E8)*(需要分野・船舶!V8)+(需要分野・自動車・新!$D8)*(需要分野・自動車・新!$E8)*(需要分野・自動車・新!V8)+(需要分野・自補修!$D8)*(需要分野・自補修!$E8)*(需要分野・自補修!V8)+(需要分野・電気機械!$D8)*(需要分野・電気機械!$E8)*(需要分野・電気機械!V8)+(需要分野・機械!$D8)*(需要分野・機械!$E8)*(需要分野・機械!V8)+(需要分野・金属製品!$D8)*(需要分野・金属製品!$E8)*(需要分野・金属製品!V8)+(需要分野・木工製品!$D8)*(需要分野・木工製品!$E8)*(需要分野・木工製品!V8)+(需要分野・家庭用!$D8)*(需要分野・家庭用!$E8)*(需要分野・家庭用!V8)+(需要分野・路面標示!$D8)*(需要分野・路面標示!$E8)*(需要分野・路面標示!V8)+(需要分野・その他!$D8)*(需要分野・その他!$E8)*(需要分野・その他!V8))/10000</f>
        <v>0</v>
      </c>
      <c r="W8" s="109">
        <f>((需要分野・建物!$D8)*(需要分野・建物!$E8)*(需要分野・建物!W8)+(需要分野・建築資材!$D8)*(需要分野・建築資材!$E8)*(需要分野・建築資材!W8)+(需要分野・構造物!$D8)*(需要分野・構造物!$E8)*(需要分野・構造物!W8)+(需要分野・船舶!$D8)*(需要分野・船舶!$E8)*(需要分野・船舶!W8)+(需要分野・自動車・新!$D8)*(需要分野・自動車・新!$E8)*(需要分野・自動車・新!W8)+(需要分野・自補修!$D8)*(需要分野・自補修!$E8)*(需要分野・自補修!W8)+(需要分野・電気機械!$D8)*(需要分野・電気機械!$E8)*(需要分野・電気機械!W8)+(需要分野・機械!$D8)*(需要分野・機械!$E8)*(需要分野・機械!W8)+(需要分野・金属製品!$D8)*(需要分野・金属製品!$E8)*(需要分野・金属製品!W8)+(需要分野・木工製品!$D8)*(需要分野・木工製品!$E8)*(需要分野・木工製品!W8)+(需要分野・家庭用!$D8)*(需要分野・家庭用!$E8)*(需要分野・家庭用!W8)+(需要分野・路面標示!$D8)*(需要分野・路面標示!$E8)*(需要分野・路面標示!W8)+(需要分野・その他!$D8)*(需要分野・その他!$E8)*(需要分野・その他!W8))/10000</f>
        <v>0</v>
      </c>
      <c r="X8" s="109">
        <f>((需要分野・建物!$D8)*(需要分野・建物!$E8)*(需要分野・建物!X8)+(需要分野・建築資材!$D8)*(需要分野・建築資材!$E8)*(需要分野・建築資材!X8)+(需要分野・構造物!$D8)*(需要分野・構造物!$E8)*(需要分野・構造物!X8)+(需要分野・船舶!$D8)*(需要分野・船舶!$E8)*(需要分野・船舶!X8)+(需要分野・自動車・新!$D8)*(需要分野・自動車・新!$E8)*(需要分野・自動車・新!X8)+(需要分野・自補修!$D8)*(需要分野・自補修!$E8)*(需要分野・自補修!X8)+(需要分野・電気機械!$D8)*(需要分野・電気機械!$E8)*(需要分野・電気機械!X8)+(需要分野・機械!$D8)*(需要分野・機械!$E8)*(需要分野・機械!X8)+(需要分野・金属製品!$D8)*(需要分野・金属製品!$E8)*(需要分野・金属製品!X8)+(需要分野・木工製品!$D8)*(需要分野・木工製品!$E8)*(需要分野・木工製品!X8)+(需要分野・家庭用!$D8)*(需要分野・家庭用!$E8)*(需要分野・家庭用!X8)+(需要分野・路面標示!$D8)*(需要分野・路面標示!$E8)*(需要分野・路面標示!X8)+(需要分野・その他!$D8)*(需要分野・その他!$E8)*(需要分野・その他!X8))/10000</f>
        <v>0</v>
      </c>
      <c r="Y8" s="109">
        <f>((需要分野・建物!$D8)*(需要分野・建物!$E8)*(需要分野・建物!Y8)+(需要分野・建築資材!$D8)*(需要分野・建築資材!$E8)*(需要分野・建築資材!Y8)+(需要分野・構造物!$D8)*(需要分野・構造物!$E8)*(需要分野・構造物!Y8)+(需要分野・船舶!$D8)*(需要分野・船舶!$E8)*(需要分野・船舶!Y8)+(需要分野・自動車・新!$D8)*(需要分野・自動車・新!$E8)*(需要分野・自動車・新!Y8)+(需要分野・自補修!$D8)*(需要分野・自補修!$E8)*(需要分野・自補修!Y8)+(需要分野・電気機械!$D8)*(需要分野・電気機械!$E8)*(需要分野・電気機械!Y8)+(需要分野・機械!$D8)*(需要分野・機械!$E8)*(需要分野・機械!Y8)+(需要分野・金属製品!$D8)*(需要分野・金属製品!$E8)*(需要分野・金属製品!Y8)+(需要分野・木工製品!$D8)*(需要分野・木工製品!$E8)*(需要分野・木工製品!Y8)+(需要分野・家庭用!$D8)*(需要分野・家庭用!$E8)*(需要分野・家庭用!Y8)+(需要分野・路面標示!$D8)*(需要分野・路面標示!$E8)*(需要分野・路面標示!Y8)+(需要分野・その他!$D8)*(需要分野・その他!$E8)*(需要分野・その他!Y8))/10000</f>
        <v>0</v>
      </c>
      <c r="Z8" s="109">
        <f>((需要分野・建物!$D8)*(需要分野・建物!$E8)*(需要分野・建物!Z8)+(需要分野・建築資材!$D8)*(需要分野・建築資材!$E8)*(需要分野・建築資材!Z8)+(需要分野・構造物!$D8)*(需要分野・構造物!$E8)*(需要分野・構造物!Z8)+(需要分野・船舶!$D8)*(需要分野・船舶!$E8)*(需要分野・船舶!Z8)+(需要分野・自動車・新!$D8)*(需要分野・自動車・新!$E8)*(需要分野・自動車・新!Z8)+(需要分野・自補修!$D8)*(需要分野・自補修!$E8)*(需要分野・自補修!Z8)+(需要分野・電気機械!$D8)*(需要分野・電気機械!$E8)*(需要分野・電気機械!Z8)+(需要分野・機械!$D8)*(需要分野・機械!$E8)*(需要分野・機械!Z8)+(需要分野・金属製品!$D8)*(需要分野・金属製品!$E8)*(需要分野・金属製品!Z8)+(需要分野・木工製品!$D8)*(需要分野・木工製品!$E8)*(需要分野・木工製品!Z8)+(需要分野・家庭用!$D8)*(需要分野・家庭用!$E8)*(需要分野・家庭用!Z8)+(需要分野・路面標示!$D8)*(需要分野・路面標示!$E8)*(需要分野・路面標示!Z8)+(需要分野・その他!$D8)*(需要分野・その他!$E8)*(需要分野・その他!Z8))/10000</f>
        <v>0</v>
      </c>
      <c r="AA8" s="110">
        <f>((需要分野・建物!$D8)*(需要分野・建物!$E8)*(需要分野・建物!AA8)+(需要分野・建築資材!$D8)*(需要分野・建築資材!$E8)*(需要分野・建築資材!AA8)+(需要分野・構造物!$D8)*(需要分野・構造物!$E8)*(需要分野・構造物!AA8)+(需要分野・船舶!$D8)*(需要分野・船舶!$E8)*(需要分野・船舶!AA8)+(需要分野・自動車・新!$D8)*(需要分野・自動車・新!$E8)*(需要分野・自動車・新!AA8)+(需要分野・自補修!$D8)*(需要分野・自補修!$E8)*(需要分野・自補修!AA8)+(需要分野・電気機械!$D8)*(需要分野・電気機械!$E8)*(需要分野・電気機械!AA8)+(需要分野・機械!$D8)*(需要分野・機械!$E8)*(需要分野・機械!AA8)+(需要分野・金属製品!$D8)*(需要分野・金属製品!$E8)*(需要分野・金属製品!AA8)+(需要分野・木工製品!$D8)*(需要分野・木工製品!$E8)*(需要分野・木工製品!AA8)+(需要分野・家庭用!$D8)*(需要分野・家庭用!$E8)*(需要分野・家庭用!AA8)+(需要分野・路面標示!$D8)*(需要分野・路面標示!$E8)*(需要分野・路面標示!AA8)+(需要分野・その他!$D8)*(需要分野・その他!$E8)*(需要分野・その他!AA8))/10000</f>
        <v>0</v>
      </c>
      <c r="AB8" s="19"/>
    </row>
    <row r="9" spans="2:28" s="16" customFormat="1" ht="30.95" customHeight="1">
      <c r="B9" s="487" t="s">
        <v>158</v>
      </c>
      <c r="C9" s="132" t="s">
        <v>45</v>
      </c>
      <c r="D9" s="261">
        <f>(販売実績表!T7)-(販売実績表!S7)</f>
        <v>0</v>
      </c>
      <c r="E9" s="105"/>
      <c r="F9" s="108">
        <f>((需要分野・建物!D9)*(需要分野・建物!F9)+(需要分野・建築資材!D9)*(需要分野・建築資材!F9)+(需要分野・構造物!D9)*(需要分野・構造物!F9)+(需要分野・船舶!D9)*(需要分野・船舶!F9)+(需要分野・自動車・新!D9)*(需要分野・自動車・新!F9)+(需要分野・自補修!D9)*(需要分野・自補修!F9)+(需要分野・電気機械!D9)*(需要分野・電気機械!F9)+(需要分野・機械!D9)*(需要分野・機械!F9)+(需要分野・金属製品!D9)*(需要分野・金属製品!F9)+(需要分野・木工製品!D9)*(需要分野・木工製品!F9)+(需要分野・家庭用!D9)*(需要分野・家庭用!F9)+(需要分野・路面標示!D9)*(需要分野・路面標示!F9)+(需要分野・その他!D9)*(需要分野・その他!F9))/100</f>
        <v>0</v>
      </c>
      <c r="G9" s="109">
        <f>((需要分野・建物!D9)*(需要分野・建物!G9)+(需要分野・建築資材!D9)*(需要分野・建築資材!G9)+(需要分野・構造物!D9)*(需要分野・構造物!G9)+(需要分野・船舶!D9)*(需要分野・船舶!G9)+(需要分野・自動車・新!D9)*(需要分野・自動車・新!G9)+(需要分野・自補修!D9)*(需要分野・自補修!G9)+(需要分野・電気機械!D9)*(需要分野・電気機械!G9)+(需要分野・機械!D9)*(需要分野・機械!G9)+(需要分野・金属製品!D9)*(需要分野・金属製品!G9)+(需要分野・木工製品!D9)*(需要分野・木工製品!G9)+(需要分野・家庭用!D9)*(需要分野・家庭用!G9)+(需要分野・路面標示!D9)*(需要分野・路面標示!G9)+(需要分野・その他!D9)*(需要分野・その他!G9))/100</f>
        <v>0</v>
      </c>
      <c r="H9" s="109">
        <f>((需要分野・建物!D9)*(需要分野・建物!H9)+(需要分野・建築資材!D9)*(需要分野・建築資材!H9)+(需要分野・構造物!D9)*(需要分野・構造物!H9)+(需要分野・船舶!D9)*(需要分野・船舶!H9)+(需要分野・自動車・新!D9)*(需要分野・自動車・新!H9)+(需要分野・自補修!D9)*(需要分野・自補修!H9)+(需要分野・電気機械!D9)*(需要分野・電気機械!H9)+(需要分野・機械!D9)*(需要分野・機械!H9)+(需要分野・金属製品!D9)*(需要分野・金属製品!H9)+(需要分野・木工製品!D9)*(需要分野・木工製品!H9)+(需要分野・家庭用!D9)*(需要分野・家庭用!H9)+(需要分野・路面標示!D9)*(需要分野・路面標示!H9)+(需要分野・その他!D9)*(需要分野・その他!H9))/100</f>
        <v>0</v>
      </c>
      <c r="I9" s="109">
        <f>((需要分野・建物!D9)*(需要分野・建物!I9)+(需要分野・建築資材!D9)*(需要分野・建築資材!I9)+(需要分野・構造物!D9)*(需要分野・構造物!I9)+(需要分野・船舶!D9)*(需要分野・船舶!I9)+(需要分野・自動車・新!D9)*(需要分野・自動車・新!I9)+(需要分野・自補修!D9)*(需要分野・自補修!I9)+(需要分野・電気機械!D9)*(需要分野・電気機械!I9)+(需要分野・機械!D9)*(需要分野・機械!I9)+(需要分野・金属製品!D9)*(需要分野・金属製品!I9)+(需要分野・木工製品!D9)*(需要分野・木工製品!I9)+(需要分野・家庭用!D9)*(需要分野・家庭用!I9)+(需要分野・路面標示!D9)*(需要分野・路面標示!I9)+(需要分野・その他!D9)*(需要分野・その他!I9))/100</f>
        <v>0</v>
      </c>
      <c r="J9" s="109">
        <f>((需要分野・建物!D9)*(需要分野・建物!J9)+(需要分野・建築資材!D9)*(需要分野・建築資材!J9)+(需要分野・構造物!D9)*(需要分野・構造物!J9)+(需要分野・船舶!D9)*(需要分野・船舶!J9)+(需要分野・自動車・新!D9)*(需要分野・自動車・新!J9)+(需要分野・自補修!D9)*(需要分野・自補修!J9)+(需要分野・電気機械!D9)*(需要分野・電気機械!J9)+(需要分野・機械!D9)*(需要分野・機械!J9)+(需要分野・金属製品!D9)*(需要分野・金属製品!J9)+(需要分野・木工製品!D9)*(需要分野・木工製品!J9)+(需要分野・家庭用!D9)*(需要分野・家庭用!J9)+(需要分野・路面標示!D9)*(需要分野・路面標示!J9)+(需要分野・その他!D9)*(需要分野・その他!J9))/100</f>
        <v>0</v>
      </c>
      <c r="K9" s="109">
        <f>((需要分野・建物!D9)*(需要分野・建物!K9)+(需要分野・建築資材!D9)*(需要分野・建築資材!K9)+(需要分野・構造物!D9)*(需要分野・構造物!K9)+(需要分野・船舶!D9)*(需要分野・船舶!K9)+(需要分野・自動車・新!D9)*(需要分野・自動車・新!K9)+(需要分野・自補修!D9)*(需要分野・自補修!K9)+(需要分野・電気機械!D9)*(需要分野・電気機械!K9)+(需要分野・機械!D9)*(需要分野・機械!K9)+(需要分野・金属製品!D9)*(需要分野・金属製品!K9)+(需要分野・木工製品!D9)*(需要分野・木工製品!K9)+(需要分野・家庭用!D9)*(需要分野・家庭用!K9)+(需要分野・路面標示!D9)*(需要分野・路面標示!K9)+(需要分野・その他!D9)*(需要分野・その他!K9))/100</f>
        <v>0</v>
      </c>
      <c r="L9" s="109">
        <f>((需要分野・建物!D9)*(需要分野・建物!L9)+(需要分野・建築資材!D9)*(需要分野・建築資材!L9)+(需要分野・構造物!D9)*(需要分野・構造物!L9)+(需要分野・船舶!D9)*(需要分野・船舶!L9)+(需要分野・自動車・新!D9)*(需要分野・自動車・新!L9)+(需要分野・自補修!D9)*(需要分野・自補修!L9)+(需要分野・電気機械!D9)*(需要分野・電気機械!L9)+(需要分野・機械!D9)*(需要分野・機械!L9)+(需要分野・金属製品!D9)*(需要分野・金属製品!L9)+(需要分野・木工製品!D9)*(需要分野・木工製品!L9)+(需要分野・家庭用!D9)*(需要分野・家庭用!L9)+(需要分野・路面標示!D9)*(需要分野・路面標示!L9)+(需要分野・その他!D9)*(需要分野・その他!L9))/100</f>
        <v>0</v>
      </c>
      <c r="M9" s="109">
        <f>((需要分野・建物!D9)*(需要分野・建物!M9)+(需要分野・建築資材!D9)*(需要分野・建築資材!M9)+(需要分野・構造物!D9)*(需要分野・構造物!M9)+(需要分野・船舶!D9)*(需要分野・船舶!M9)+(需要分野・自動車・新!D9)*(需要分野・自動車・新!M9)+(需要分野・自補修!D9)*(需要分野・自補修!M9)+(需要分野・電気機械!D9)*(需要分野・電気機械!M9)+(需要分野・機械!D9)*(需要分野・機械!M9)+(需要分野・金属製品!D9)*(需要分野・金属製品!M9)+(需要分野・木工製品!D9)*(需要分野・木工製品!M9)+(需要分野・家庭用!D9)*(需要分野・家庭用!M9)+(需要分野・路面標示!D9)*(需要分野・路面標示!M9)+(需要分野・その他!D9)*(需要分野・その他!M9))/100</f>
        <v>0</v>
      </c>
      <c r="N9" s="109">
        <f>((需要分野・建物!D9)*(需要分野・建物!N9)+(需要分野・建築資材!D9)*(需要分野・建築資材!N9)+(需要分野・構造物!D9)*(需要分野・構造物!N9)+(需要分野・船舶!D9)*(需要分野・船舶!N9)+(需要分野・自動車・新!D9)*(需要分野・自動車・新!N9)+(需要分野・自補修!D9)*(需要分野・自補修!N9)+(需要分野・電気機械!D9)*(需要分野・電気機械!N9)+(需要分野・機械!D9)*(需要分野・機械!N9)+(需要分野・金属製品!D9)*(需要分野・金属製品!N9)+(需要分野・木工製品!D9)*(需要分野・木工製品!N9)+(需要分野・家庭用!D9)*(需要分野・家庭用!N9)+(需要分野・路面標示!D9)*(需要分野・路面標示!N9)+(需要分野・その他!D9)*(需要分野・その他!N9))/100</f>
        <v>0</v>
      </c>
      <c r="O9" s="109">
        <f>((需要分野・建物!D9)*(需要分野・建物!O9)+(需要分野・建築資材!D9)*(需要分野・建築資材!O9)+(需要分野・構造物!D9)*(需要分野・構造物!O9)+(需要分野・船舶!D9)*(需要分野・船舶!O9)+(需要分野・自動車・新!D9)*(需要分野・自動車・新!O9)+(需要分野・自補修!D9)*(需要分野・自補修!O9)+(需要分野・電気機械!D9)*(需要分野・電気機械!O9)+(需要分野・機械!D9)*(需要分野・機械!O9)+(需要分野・金属製品!D9)*(需要分野・金属製品!O9)+(需要分野・木工製品!D9)*(需要分野・木工製品!O9)+(需要分野・家庭用!D9)*(需要分野・家庭用!O9)+(需要分野・路面標示!D9)*(需要分野・路面標示!O9)+(需要分野・その他!D9)*(需要分野・その他!O9))/100</f>
        <v>0</v>
      </c>
      <c r="P9" s="110">
        <f>((需要分野・建物!D9)*(需要分野・建物!P9)+(需要分野・建築資材!D9)*(需要分野・建築資材!P9)+(需要分野・構造物!D9)*(需要分野・構造物!P9)+(需要分野・船舶!D9)*(需要分野・船舶!P9)+(需要分野・自動車・新!D9)*(需要分野・自動車・新!P9)+(需要分野・自補修!D9)*(需要分野・自補修!P9)+(需要分野・電気機械!D9)*(需要分野・電気機械!P9)+(需要分野・機械!D9)*(需要分野・機械!P9)+(需要分野・金属製品!D9)*(需要分野・金属製品!P9)+(需要分野・木工製品!D9)*(需要分野・木工製品!P9)+(需要分野・家庭用!D9)*(需要分野・家庭用!P9)+(需要分野・路面標示!D9)*(需要分野・路面標示!P9)+(需要分野・その他!D9)*(需要分野・その他!P9))/100</f>
        <v>0</v>
      </c>
      <c r="Q9" s="119">
        <f>((需要分野・建物!$D9)*(需要分野・建物!$E9)*(需要分野・建物!Q9)+(需要分野・建築資材!$D9)*(需要分野・建築資材!$E9)*(需要分野・建築資材!Q9)+(需要分野・構造物!$D9)*(需要分野・構造物!$E9)*(需要分野・構造物!Q9)+(需要分野・船舶!$D9)*(需要分野・船舶!$E9)*(需要分野・船舶!Q9)+(需要分野・自動車・新!$D9)*(需要分野・自動車・新!$E9)*(需要分野・自動車・新!Q9)+(需要分野・自補修!$D9)*(需要分野・自補修!$E9)*(需要分野・自補修!Q9)+(需要分野・電気機械!$D9)*(需要分野・電気機械!$E9)*(需要分野・電気機械!Q9)+(需要分野・機械!$D9)*(需要分野・機械!$E9)*(需要分野・機械!Q9)+(需要分野・金属製品!$D9)*(需要分野・金属製品!$E9)*(需要分野・金属製品!Q9)+(需要分野・木工製品!$D9)*(需要分野・木工製品!$E9)*(需要分野・木工製品!Q9)+(需要分野・家庭用!$D9)*(需要分野・家庭用!$E9)*(需要分野・家庭用!Q9)+(需要分野・路面標示!$D9)*(需要分野・路面標示!$E9)*(需要分野・路面標示!Q9)+(需要分野・その他!$D9)*(需要分野・その他!$E9)*(需要分野・その他!Q9))/10000</f>
        <v>0</v>
      </c>
      <c r="R9" s="109">
        <f>((需要分野・建物!$D9)*(需要分野・建物!$E9)*(需要分野・建物!R9)+(需要分野・建築資材!$D9)*(需要分野・建築資材!$E9)*(需要分野・建築資材!R9)+(需要分野・構造物!$D9)*(需要分野・構造物!$E9)*(需要分野・構造物!R9)+(需要分野・船舶!$D9)*(需要分野・船舶!$E9)*(需要分野・船舶!R9)+(需要分野・自動車・新!$D9)*(需要分野・自動車・新!$E9)*(需要分野・自動車・新!R9)+(需要分野・自補修!$D9)*(需要分野・自補修!$E9)*(需要分野・自補修!R9)+(需要分野・電気機械!$D9)*(需要分野・電気機械!$E9)*(需要分野・電気機械!R9)+(需要分野・機械!$D9)*(需要分野・機械!$E9)*(需要分野・機械!R9)+(需要分野・金属製品!$D9)*(需要分野・金属製品!$E9)*(需要分野・金属製品!R9)+(需要分野・木工製品!$D9)*(需要分野・木工製品!$E9)*(需要分野・木工製品!R9)+(需要分野・家庭用!$D9)*(需要分野・家庭用!$E9)*(需要分野・家庭用!R9)+(需要分野・路面標示!$D9)*(需要分野・路面標示!$E9)*(需要分野・路面標示!R9)+(需要分野・その他!$D9)*(需要分野・その他!$E9)*(需要分野・その他!R9))/10000</f>
        <v>0</v>
      </c>
      <c r="S9" s="109">
        <f>((需要分野・建物!$D9)*(需要分野・建物!$E9)*(需要分野・建物!S9)+(需要分野・建築資材!$D9)*(需要分野・建築資材!$E9)*(需要分野・建築資材!S9)+(需要分野・構造物!$D9)*(需要分野・構造物!$E9)*(需要分野・構造物!S9)+(需要分野・船舶!$D9)*(需要分野・船舶!$E9)*(需要分野・船舶!S9)+(需要分野・自動車・新!$D9)*(需要分野・自動車・新!$E9)*(需要分野・自動車・新!S9)+(需要分野・自補修!$D9)*(需要分野・自補修!$E9)*(需要分野・自補修!S9)+(需要分野・電気機械!$D9)*(需要分野・電気機械!$E9)*(需要分野・電気機械!S9)+(需要分野・機械!$D9)*(需要分野・機械!$E9)*(需要分野・機械!S9)+(需要分野・金属製品!$D9)*(需要分野・金属製品!$E9)*(需要分野・金属製品!S9)+(需要分野・木工製品!$D9)*(需要分野・木工製品!$E9)*(需要分野・木工製品!S9)+(需要分野・家庭用!$D9)*(需要分野・家庭用!$E9)*(需要分野・家庭用!S9)+(需要分野・路面標示!$D9)*(需要分野・路面標示!$E9)*(需要分野・路面標示!S9)+(需要分野・その他!$D9)*(需要分野・その他!$E9)*(需要分野・その他!S9))/10000</f>
        <v>0</v>
      </c>
      <c r="T9" s="109">
        <f>((需要分野・建物!$D9)*(需要分野・建物!$E9)*(需要分野・建物!T9)+(需要分野・建築資材!$D9)*(需要分野・建築資材!$E9)*(需要分野・建築資材!T9)+(需要分野・構造物!$D9)*(需要分野・構造物!$E9)*(需要分野・構造物!T9)+(需要分野・船舶!$D9)*(需要分野・船舶!$E9)*(需要分野・船舶!T9)+(需要分野・自動車・新!$D9)*(需要分野・自動車・新!$E9)*(需要分野・自動車・新!T9)+(需要分野・自補修!$D9)*(需要分野・自補修!$E9)*(需要分野・自補修!T9)+(需要分野・電気機械!$D9)*(需要分野・電気機械!$E9)*(需要分野・電気機械!T9)+(需要分野・機械!$D9)*(需要分野・機械!$E9)*(需要分野・機械!T9)+(需要分野・金属製品!$D9)*(需要分野・金属製品!$E9)*(需要分野・金属製品!T9)+(需要分野・木工製品!$D9)*(需要分野・木工製品!$E9)*(需要分野・木工製品!T9)+(需要分野・家庭用!$D9)*(需要分野・家庭用!$E9)*(需要分野・家庭用!T9)+(需要分野・路面標示!$D9)*(需要分野・路面標示!$E9)*(需要分野・路面標示!T9)+(需要分野・その他!$D9)*(需要分野・その他!$E9)*(需要分野・その他!T9))/10000</f>
        <v>0</v>
      </c>
      <c r="U9" s="109">
        <f>((需要分野・建物!$D9)*(需要分野・建物!$E9)*(需要分野・建物!U9)+(需要分野・建築資材!$D9)*(需要分野・建築資材!$E9)*(需要分野・建築資材!U9)+(需要分野・構造物!$D9)*(需要分野・構造物!$E9)*(需要分野・構造物!U9)+(需要分野・船舶!$D9)*(需要分野・船舶!$E9)*(需要分野・船舶!U9)+(需要分野・自動車・新!$D9)*(需要分野・自動車・新!$E9)*(需要分野・自動車・新!U9)+(需要分野・自補修!$D9)*(需要分野・自補修!$E9)*(需要分野・自補修!U9)+(需要分野・電気機械!$D9)*(需要分野・電気機械!$E9)*(需要分野・電気機械!U9)+(需要分野・機械!$D9)*(需要分野・機械!$E9)*(需要分野・機械!U9)+(需要分野・金属製品!$D9)*(需要分野・金属製品!$E9)*(需要分野・金属製品!U9)+(需要分野・木工製品!$D9)*(需要分野・木工製品!$E9)*(需要分野・木工製品!U9)+(需要分野・家庭用!$D9)*(需要分野・家庭用!$E9)*(需要分野・家庭用!U9)+(需要分野・路面標示!$D9)*(需要分野・路面標示!$E9)*(需要分野・路面標示!U9)+(需要分野・その他!$D9)*(需要分野・その他!$E9)*(需要分野・その他!U9))/10000</f>
        <v>0</v>
      </c>
      <c r="V9" s="109">
        <f>((需要分野・建物!$D9)*(需要分野・建物!$E9)*(需要分野・建物!V9)+(需要分野・建築資材!$D9)*(需要分野・建築資材!$E9)*(需要分野・建築資材!V9)+(需要分野・構造物!$D9)*(需要分野・構造物!$E9)*(需要分野・構造物!V9)+(需要分野・船舶!$D9)*(需要分野・船舶!$E9)*(需要分野・船舶!V9)+(需要分野・自動車・新!$D9)*(需要分野・自動車・新!$E9)*(需要分野・自動車・新!V9)+(需要分野・自補修!$D9)*(需要分野・自補修!$E9)*(需要分野・自補修!V9)+(需要分野・電気機械!$D9)*(需要分野・電気機械!$E9)*(需要分野・電気機械!V9)+(需要分野・機械!$D9)*(需要分野・機械!$E9)*(需要分野・機械!V9)+(需要分野・金属製品!$D9)*(需要分野・金属製品!$E9)*(需要分野・金属製品!V9)+(需要分野・木工製品!$D9)*(需要分野・木工製品!$E9)*(需要分野・木工製品!V9)+(需要分野・家庭用!$D9)*(需要分野・家庭用!$E9)*(需要分野・家庭用!V9)+(需要分野・路面標示!$D9)*(需要分野・路面標示!$E9)*(需要分野・路面標示!V9)+(需要分野・その他!$D9)*(需要分野・その他!$E9)*(需要分野・その他!V9))/10000</f>
        <v>0</v>
      </c>
      <c r="W9" s="109">
        <f>((需要分野・建物!$D9)*(需要分野・建物!$E9)*(需要分野・建物!W9)+(需要分野・建築資材!$D9)*(需要分野・建築資材!$E9)*(需要分野・建築資材!W9)+(需要分野・構造物!$D9)*(需要分野・構造物!$E9)*(需要分野・構造物!W9)+(需要分野・船舶!$D9)*(需要分野・船舶!$E9)*(需要分野・船舶!W9)+(需要分野・自動車・新!$D9)*(需要分野・自動車・新!$E9)*(需要分野・自動車・新!W9)+(需要分野・自補修!$D9)*(需要分野・自補修!$E9)*(需要分野・自補修!W9)+(需要分野・電気機械!$D9)*(需要分野・電気機械!$E9)*(需要分野・電気機械!W9)+(需要分野・機械!$D9)*(需要分野・機械!$E9)*(需要分野・機械!W9)+(需要分野・金属製品!$D9)*(需要分野・金属製品!$E9)*(需要分野・金属製品!W9)+(需要分野・木工製品!$D9)*(需要分野・木工製品!$E9)*(需要分野・木工製品!W9)+(需要分野・家庭用!$D9)*(需要分野・家庭用!$E9)*(需要分野・家庭用!W9)+(需要分野・路面標示!$D9)*(需要分野・路面標示!$E9)*(需要分野・路面標示!W9)+(需要分野・その他!$D9)*(需要分野・その他!$E9)*(需要分野・その他!W9))/10000</f>
        <v>0</v>
      </c>
      <c r="X9" s="109">
        <f>((需要分野・建物!$D9)*(需要分野・建物!$E9)*(需要分野・建物!X9)+(需要分野・建築資材!$D9)*(需要分野・建築資材!$E9)*(需要分野・建築資材!X9)+(需要分野・構造物!$D9)*(需要分野・構造物!$E9)*(需要分野・構造物!X9)+(需要分野・船舶!$D9)*(需要分野・船舶!$E9)*(需要分野・船舶!X9)+(需要分野・自動車・新!$D9)*(需要分野・自動車・新!$E9)*(需要分野・自動車・新!X9)+(需要分野・自補修!$D9)*(需要分野・自補修!$E9)*(需要分野・自補修!X9)+(需要分野・電気機械!$D9)*(需要分野・電気機械!$E9)*(需要分野・電気機械!X9)+(需要分野・機械!$D9)*(需要分野・機械!$E9)*(需要分野・機械!X9)+(需要分野・金属製品!$D9)*(需要分野・金属製品!$E9)*(需要分野・金属製品!X9)+(需要分野・木工製品!$D9)*(需要分野・木工製品!$E9)*(需要分野・木工製品!X9)+(需要分野・家庭用!$D9)*(需要分野・家庭用!$E9)*(需要分野・家庭用!X9)+(需要分野・路面標示!$D9)*(需要分野・路面標示!$E9)*(需要分野・路面標示!X9)+(需要分野・その他!$D9)*(需要分野・その他!$E9)*(需要分野・その他!X9))/10000</f>
        <v>0</v>
      </c>
      <c r="Y9" s="109">
        <f>((需要分野・建物!$D9)*(需要分野・建物!$E9)*(需要分野・建物!Y9)+(需要分野・建築資材!$D9)*(需要分野・建築資材!$E9)*(需要分野・建築資材!Y9)+(需要分野・構造物!$D9)*(需要分野・構造物!$E9)*(需要分野・構造物!Y9)+(需要分野・船舶!$D9)*(需要分野・船舶!$E9)*(需要分野・船舶!Y9)+(需要分野・自動車・新!$D9)*(需要分野・自動車・新!$E9)*(需要分野・自動車・新!Y9)+(需要分野・自補修!$D9)*(需要分野・自補修!$E9)*(需要分野・自補修!Y9)+(需要分野・電気機械!$D9)*(需要分野・電気機械!$E9)*(需要分野・電気機械!Y9)+(需要分野・機械!$D9)*(需要分野・機械!$E9)*(需要分野・機械!Y9)+(需要分野・金属製品!$D9)*(需要分野・金属製品!$E9)*(需要分野・金属製品!Y9)+(需要分野・木工製品!$D9)*(需要分野・木工製品!$E9)*(需要分野・木工製品!Y9)+(需要分野・家庭用!$D9)*(需要分野・家庭用!$E9)*(需要分野・家庭用!Y9)+(需要分野・路面標示!$D9)*(需要分野・路面標示!$E9)*(需要分野・路面標示!Y9)+(需要分野・その他!$D9)*(需要分野・その他!$E9)*(需要分野・その他!Y9))/10000</f>
        <v>0</v>
      </c>
      <c r="Z9" s="109">
        <f>((需要分野・建物!$D9)*(需要分野・建物!$E9)*(需要分野・建物!Z9)+(需要分野・建築資材!$D9)*(需要分野・建築資材!$E9)*(需要分野・建築資材!Z9)+(需要分野・構造物!$D9)*(需要分野・構造物!$E9)*(需要分野・構造物!Z9)+(需要分野・船舶!$D9)*(需要分野・船舶!$E9)*(需要分野・船舶!Z9)+(需要分野・自動車・新!$D9)*(需要分野・自動車・新!$E9)*(需要分野・自動車・新!Z9)+(需要分野・自補修!$D9)*(需要分野・自補修!$E9)*(需要分野・自補修!Z9)+(需要分野・電気機械!$D9)*(需要分野・電気機械!$E9)*(需要分野・電気機械!Z9)+(需要分野・機械!$D9)*(需要分野・機械!$E9)*(需要分野・機械!Z9)+(需要分野・金属製品!$D9)*(需要分野・金属製品!$E9)*(需要分野・金属製品!Z9)+(需要分野・木工製品!$D9)*(需要分野・木工製品!$E9)*(需要分野・木工製品!Z9)+(需要分野・家庭用!$D9)*(需要分野・家庭用!$E9)*(需要分野・家庭用!Z9)+(需要分野・路面標示!$D9)*(需要分野・路面標示!$E9)*(需要分野・路面標示!Z9)+(需要分野・その他!$D9)*(需要分野・その他!$E9)*(需要分野・その他!Z9))/10000</f>
        <v>0</v>
      </c>
      <c r="AA9" s="110">
        <f>((需要分野・建物!$D9)*(需要分野・建物!$E9)*(需要分野・建物!AA9)+(需要分野・建築資材!$D9)*(需要分野・建築資材!$E9)*(需要分野・建築資材!AA9)+(需要分野・構造物!$D9)*(需要分野・構造物!$E9)*(需要分野・構造物!AA9)+(需要分野・船舶!$D9)*(需要分野・船舶!$E9)*(需要分野・船舶!AA9)+(需要分野・自動車・新!$D9)*(需要分野・自動車・新!$E9)*(需要分野・自動車・新!AA9)+(需要分野・自補修!$D9)*(需要分野・自補修!$E9)*(需要分野・自補修!AA9)+(需要分野・電気機械!$D9)*(需要分野・電気機械!$E9)*(需要分野・電気機械!AA9)+(需要分野・機械!$D9)*(需要分野・機械!$E9)*(需要分野・機械!AA9)+(需要分野・金属製品!$D9)*(需要分野・金属製品!$E9)*(需要分野・金属製品!AA9)+(需要分野・木工製品!$D9)*(需要分野・木工製品!$E9)*(需要分野・木工製品!AA9)+(需要分野・家庭用!$D9)*(需要分野・家庭用!$E9)*(需要分野・家庭用!AA9)+(需要分野・路面標示!$D9)*(需要分野・路面標示!$E9)*(需要分野・路面標示!AA9)+(需要分野・その他!$D9)*(需要分野・その他!$E9)*(需要分野・その他!AA9))/10000</f>
        <v>0</v>
      </c>
      <c r="AB9" s="19"/>
    </row>
    <row r="10" spans="2:28" s="16" customFormat="1" ht="30.95" customHeight="1">
      <c r="B10" s="488"/>
      <c r="C10" s="48" t="s">
        <v>46</v>
      </c>
      <c r="D10" s="261">
        <f>(販売実績表!T8)-(販売実績表!S8)</f>
        <v>0</v>
      </c>
      <c r="E10" s="105"/>
      <c r="F10" s="108">
        <f>((需要分野・建物!D10)*(需要分野・建物!F10)+(需要分野・建築資材!D10)*(需要分野・建築資材!F10)+(需要分野・構造物!D10)*(需要分野・構造物!F10)+(需要分野・船舶!D10)*(需要分野・船舶!F10)+(需要分野・自動車・新!D10)*(需要分野・自動車・新!F10)+(需要分野・自補修!D10)*(需要分野・自補修!F10)+(需要分野・電気機械!D10)*(需要分野・電気機械!F10)+(需要分野・機械!D10)*(需要分野・機械!F10)+(需要分野・金属製品!D10)*(需要分野・金属製品!F10)+(需要分野・木工製品!D10)*(需要分野・木工製品!F10)+(需要分野・家庭用!D10)*(需要分野・家庭用!F10)+(需要分野・路面標示!D10)*(需要分野・路面標示!F10)+(需要分野・その他!D10)*(需要分野・その他!F10))/100</f>
        <v>0</v>
      </c>
      <c r="G10" s="109">
        <f>((需要分野・建物!D10)*(需要分野・建物!G10)+(需要分野・建築資材!D10)*(需要分野・建築資材!G10)+(需要分野・構造物!D10)*(需要分野・構造物!G10)+(需要分野・船舶!D10)*(需要分野・船舶!G10)+(需要分野・自動車・新!D10)*(需要分野・自動車・新!G10)+(需要分野・自補修!D10)*(需要分野・自補修!G10)+(需要分野・電気機械!D10)*(需要分野・電気機械!G10)+(需要分野・機械!D10)*(需要分野・機械!G10)+(需要分野・金属製品!D10)*(需要分野・金属製品!G10)+(需要分野・木工製品!D10)*(需要分野・木工製品!G10)+(需要分野・家庭用!D10)*(需要分野・家庭用!G10)+(需要分野・路面標示!D10)*(需要分野・路面標示!G10)+(需要分野・その他!D10)*(需要分野・その他!G10))/100</f>
        <v>0</v>
      </c>
      <c r="H10" s="109">
        <f>((需要分野・建物!D10)*(需要分野・建物!H10)+(需要分野・建築資材!D10)*(需要分野・建築資材!H10)+(需要分野・構造物!D10)*(需要分野・構造物!H10)+(需要分野・船舶!D10)*(需要分野・船舶!H10)+(需要分野・自動車・新!D10)*(需要分野・自動車・新!H10)+(需要分野・自補修!D10)*(需要分野・自補修!H10)+(需要分野・電気機械!D10)*(需要分野・電気機械!H10)+(需要分野・機械!D10)*(需要分野・機械!H10)+(需要分野・金属製品!D10)*(需要分野・金属製品!H10)+(需要分野・木工製品!D10)*(需要分野・木工製品!H10)+(需要分野・家庭用!D10)*(需要分野・家庭用!H10)+(需要分野・路面標示!D10)*(需要分野・路面標示!H10)+(需要分野・その他!D10)*(需要分野・その他!H10))/100</f>
        <v>0</v>
      </c>
      <c r="I10" s="109">
        <f>((需要分野・建物!D10)*(需要分野・建物!I10)+(需要分野・建築資材!D10)*(需要分野・建築資材!I10)+(需要分野・構造物!D10)*(需要分野・構造物!I10)+(需要分野・船舶!D10)*(需要分野・船舶!I10)+(需要分野・自動車・新!D10)*(需要分野・自動車・新!I10)+(需要分野・自補修!D10)*(需要分野・自補修!I10)+(需要分野・電気機械!D10)*(需要分野・電気機械!I10)+(需要分野・機械!D10)*(需要分野・機械!I10)+(需要分野・金属製品!D10)*(需要分野・金属製品!I10)+(需要分野・木工製品!D10)*(需要分野・木工製品!I10)+(需要分野・家庭用!D10)*(需要分野・家庭用!I10)+(需要分野・路面標示!D10)*(需要分野・路面標示!I10)+(需要分野・その他!D10)*(需要分野・その他!I10))/100</f>
        <v>0</v>
      </c>
      <c r="J10" s="109">
        <f>((需要分野・建物!D10)*(需要分野・建物!J10)+(需要分野・建築資材!D10)*(需要分野・建築資材!J10)+(需要分野・構造物!D10)*(需要分野・構造物!J10)+(需要分野・船舶!D10)*(需要分野・船舶!J10)+(需要分野・自動車・新!D10)*(需要分野・自動車・新!J10)+(需要分野・自補修!D10)*(需要分野・自補修!J10)+(需要分野・電気機械!D10)*(需要分野・電気機械!J10)+(需要分野・機械!D10)*(需要分野・機械!J10)+(需要分野・金属製品!D10)*(需要分野・金属製品!J10)+(需要分野・木工製品!D10)*(需要分野・木工製品!J10)+(需要分野・家庭用!D10)*(需要分野・家庭用!J10)+(需要分野・路面標示!D10)*(需要分野・路面標示!J10)+(需要分野・その他!D10)*(需要分野・その他!J10))/100</f>
        <v>0</v>
      </c>
      <c r="K10" s="109">
        <f>((需要分野・建物!D10)*(需要分野・建物!K10)+(需要分野・建築資材!D10)*(需要分野・建築資材!K10)+(需要分野・構造物!D10)*(需要分野・構造物!K10)+(需要分野・船舶!D10)*(需要分野・船舶!K10)+(需要分野・自動車・新!D10)*(需要分野・自動車・新!K10)+(需要分野・自補修!D10)*(需要分野・自補修!K10)+(需要分野・電気機械!D10)*(需要分野・電気機械!K10)+(需要分野・機械!D10)*(需要分野・機械!K10)+(需要分野・金属製品!D10)*(需要分野・金属製品!K10)+(需要分野・木工製品!D10)*(需要分野・木工製品!K10)+(需要分野・家庭用!D10)*(需要分野・家庭用!K10)+(需要分野・路面標示!D10)*(需要分野・路面標示!K10)+(需要分野・その他!D10)*(需要分野・その他!K10))/100</f>
        <v>0</v>
      </c>
      <c r="L10" s="109">
        <f>((需要分野・建物!D10)*(需要分野・建物!L10)+(需要分野・建築資材!D10)*(需要分野・建築資材!L10)+(需要分野・構造物!D10)*(需要分野・構造物!L10)+(需要分野・船舶!D10)*(需要分野・船舶!L10)+(需要分野・自動車・新!D10)*(需要分野・自動車・新!L10)+(需要分野・自補修!D10)*(需要分野・自補修!L10)+(需要分野・電気機械!D10)*(需要分野・電気機械!L10)+(需要分野・機械!D10)*(需要分野・機械!L10)+(需要分野・金属製品!D10)*(需要分野・金属製品!L10)+(需要分野・木工製品!D10)*(需要分野・木工製品!L10)+(需要分野・家庭用!D10)*(需要分野・家庭用!L10)+(需要分野・路面標示!D10)*(需要分野・路面標示!L10)+(需要分野・その他!D10)*(需要分野・その他!L10))/100</f>
        <v>0</v>
      </c>
      <c r="M10" s="109">
        <f>((需要分野・建物!D10)*(需要分野・建物!M10)+(需要分野・建築資材!D10)*(需要分野・建築資材!M10)+(需要分野・構造物!D10)*(需要分野・構造物!M10)+(需要分野・船舶!D10)*(需要分野・船舶!M10)+(需要分野・自動車・新!D10)*(需要分野・自動車・新!M10)+(需要分野・自補修!D10)*(需要分野・自補修!M10)+(需要分野・電気機械!D10)*(需要分野・電気機械!M10)+(需要分野・機械!D10)*(需要分野・機械!M10)+(需要分野・金属製品!D10)*(需要分野・金属製品!M10)+(需要分野・木工製品!D10)*(需要分野・木工製品!M10)+(需要分野・家庭用!D10)*(需要分野・家庭用!M10)+(需要分野・路面標示!D10)*(需要分野・路面標示!M10)+(需要分野・その他!D10)*(需要分野・その他!M10))/100</f>
        <v>0</v>
      </c>
      <c r="N10" s="109">
        <f>((需要分野・建物!D10)*(需要分野・建物!N10)+(需要分野・建築資材!D10)*(需要分野・建築資材!N10)+(需要分野・構造物!D10)*(需要分野・構造物!N10)+(需要分野・船舶!D10)*(需要分野・船舶!N10)+(需要分野・自動車・新!D10)*(需要分野・自動車・新!N10)+(需要分野・自補修!D10)*(需要分野・自補修!N10)+(需要分野・電気機械!D10)*(需要分野・電気機械!N10)+(需要分野・機械!D10)*(需要分野・機械!N10)+(需要分野・金属製品!D10)*(需要分野・金属製品!N10)+(需要分野・木工製品!D10)*(需要分野・木工製品!N10)+(需要分野・家庭用!D10)*(需要分野・家庭用!N10)+(需要分野・路面標示!D10)*(需要分野・路面標示!N10)+(需要分野・その他!D10)*(需要分野・その他!N10))/100</f>
        <v>0</v>
      </c>
      <c r="O10" s="109">
        <f>((需要分野・建物!D10)*(需要分野・建物!O10)+(需要分野・建築資材!D10)*(需要分野・建築資材!O10)+(需要分野・構造物!D10)*(需要分野・構造物!O10)+(需要分野・船舶!D10)*(需要分野・船舶!O10)+(需要分野・自動車・新!D10)*(需要分野・自動車・新!O10)+(需要分野・自補修!D10)*(需要分野・自補修!O10)+(需要分野・電気機械!D10)*(需要分野・電気機械!O10)+(需要分野・機械!D10)*(需要分野・機械!O10)+(需要分野・金属製品!D10)*(需要分野・金属製品!O10)+(需要分野・木工製品!D10)*(需要分野・木工製品!O10)+(需要分野・家庭用!D10)*(需要分野・家庭用!O10)+(需要分野・路面標示!D10)*(需要分野・路面標示!O10)+(需要分野・その他!D10)*(需要分野・その他!O10))/100</f>
        <v>0</v>
      </c>
      <c r="P10" s="110">
        <f>((需要分野・建物!D10)*(需要分野・建物!P10)+(需要分野・建築資材!D10)*(需要分野・建築資材!P10)+(需要分野・構造物!D10)*(需要分野・構造物!P10)+(需要分野・船舶!D10)*(需要分野・船舶!P10)+(需要分野・自動車・新!D10)*(需要分野・自動車・新!P10)+(需要分野・自補修!D10)*(需要分野・自補修!P10)+(需要分野・電気機械!D10)*(需要分野・電気機械!P10)+(需要分野・機械!D10)*(需要分野・機械!P10)+(需要分野・金属製品!D10)*(需要分野・金属製品!P10)+(需要分野・木工製品!D10)*(需要分野・木工製品!P10)+(需要分野・家庭用!D10)*(需要分野・家庭用!P10)+(需要分野・路面標示!D10)*(需要分野・路面標示!P10)+(需要分野・その他!D10)*(需要分野・その他!P10))/100</f>
        <v>0</v>
      </c>
      <c r="Q10" s="119">
        <f>((需要分野・建物!$D10)*(需要分野・建物!$E10)*(需要分野・建物!Q10)+(需要分野・建築資材!$D10)*(需要分野・建築資材!$E10)*(需要分野・建築資材!Q10)+(需要分野・構造物!$D10)*(需要分野・構造物!$E10)*(需要分野・構造物!Q10)+(需要分野・船舶!$D10)*(需要分野・船舶!$E10)*(需要分野・船舶!Q10)+(需要分野・自動車・新!$D10)*(需要分野・自動車・新!$E10)*(需要分野・自動車・新!Q10)+(需要分野・自補修!$D10)*(需要分野・自補修!$E10)*(需要分野・自補修!Q10)+(需要分野・電気機械!$D10)*(需要分野・電気機械!$E10)*(需要分野・電気機械!Q10)+(需要分野・機械!$D10)*(需要分野・機械!$E10)*(需要分野・機械!Q10)+(需要分野・金属製品!$D10)*(需要分野・金属製品!$E10)*(需要分野・金属製品!Q10)+(需要分野・木工製品!$D10)*(需要分野・木工製品!$E10)*(需要分野・木工製品!Q10)+(需要分野・家庭用!$D10)*(需要分野・家庭用!$E10)*(需要分野・家庭用!Q10)+(需要分野・路面標示!$D10)*(需要分野・路面標示!$E10)*(需要分野・路面標示!Q10)+(需要分野・その他!$D10)*(需要分野・その他!$E10)*(需要分野・その他!Q10))/10000</f>
        <v>0</v>
      </c>
      <c r="R10" s="109">
        <f>((需要分野・建物!$D10)*(需要分野・建物!$E10)*(需要分野・建物!R10)+(需要分野・建築資材!$D10)*(需要分野・建築資材!$E10)*(需要分野・建築資材!R10)+(需要分野・構造物!$D10)*(需要分野・構造物!$E10)*(需要分野・構造物!R10)+(需要分野・船舶!$D10)*(需要分野・船舶!$E10)*(需要分野・船舶!R10)+(需要分野・自動車・新!$D10)*(需要分野・自動車・新!$E10)*(需要分野・自動車・新!R10)+(需要分野・自補修!$D10)*(需要分野・自補修!$E10)*(需要分野・自補修!R10)+(需要分野・電気機械!$D10)*(需要分野・電気機械!$E10)*(需要分野・電気機械!R10)+(需要分野・機械!$D10)*(需要分野・機械!$E10)*(需要分野・機械!R10)+(需要分野・金属製品!$D10)*(需要分野・金属製品!$E10)*(需要分野・金属製品!R10)+(需要分野・木工製品!$D10)*(需要分野・木工製品!$E10)*(需要分野・木工製品!R10)+(需要分野・家庭用!$D10)*(需要分野・家庭用!$E10)*(需要分野・家庭用!R10)+(需要分野・路面標示!$D10)*(需要分野・路面標示!$E10)*(需要分野・路面標示!R10)+(需要分野・その他!$D10)*(需要分野・その他!$E10)*(需要分野・その他!R10))/10000</f>
        <v>0</v>
      </c>
      <c r="S10" s="109">
        <f>((需要分野・建物!$D10)*(需要分野・建物!$E10)*(需要分野・建物!S10)+(需要分野・建築資材!$D10)*(需要分野・建築資材!$E10)*(需要分野・建築資材!S10)+(需要分野・構造物!$D10)*(需要分野・構造物!$E10)*(需要分野・構造物!S10)+(需要分野・船舶!$D10)*(需要分野・船舶!$E10)*(需要分野・船舶!S10)+(需要分野・自動車・新!$D10)*(需要分野・自動車・新!$E10)*(需要分野・自動車・新!S10)+(需要分野・自補修!$D10)*(需要分野・自補修!$E10)*(需要分野・自補修!S10)+(需要分野・電気機械!$D10)*(需要分野・電気機械!$E10)*(需要分野・電気機械!S10)+(需要分野・機械!$D10)*(需要分野・機械!$E10)*(需要分野・機械!S10)+(需要分野・金属製品!$D10)*(需要分野・金属製品!$E10)*(需要分野・金属製品!S10)+(需要分野・木工製品!$D10)*(需要分野・木工製品!$E10)*(需要分野・木工製品!S10)+(需要分野・家庭用!$D10)*(需要分野・家庭用!$E10)*(需要分野・家庭用!S10)+(需要分野・路面標示!$D10)*(需要分野・路面標示!$E10)*(需要分野・路面標示!S10)+(需要分野・その他!$D10)*(需要分野・その他!$E10)*(需要分野・その他!S10))/10000</f>
        <v>0</v>
      </c>
      <c r="T10" s="109">
        <f>((需要分野・建物!$D10)*(需要分野・建物!$E10)*(需要分野・建物!T10)+(需要分野・建築資材!$D10)*(需要分野・建築資材!$E10)*(需要分野・建築資材!T10)+(需要分野・構造物!$D10)*(需要分野・構造物!$E10)*(需要分野・構造物!T10)+(需要分野・船舶!$D10)*(需要分野・船舶!$E10)*(需要分野・船舶!T10)+(需要分野・自動車・新!$D10)*(需要分野・自動車・新!$E10)*(需要分野・自動車・新!T10)+(需要分野・自補修!$D10)*(需要分野・自補修!$E10)*(需要分野・自補修!T10)+(需要分野・電気機械!$D10)*(需要分野・電気機械!$E10)*(需要分野・電気機械!T10)+(需要分野・機械!$D10)*(需要分野・機械!$E10)*(需要分野・機械!T10)+(需要分野・金属製品!$D10)*(需要分野・金属製品!$E10)*(需要分野・金属製品!T10)+(需要分野・木工製品!$D10)*(需要分野・木工製品!$E10)*(需要分野・木工製品!T10)+(需要分野・家庭用!$D10)*(需要分野・家庭用!$E10)*(需要分野・家庭用!T10)+(需要分野・路面標示!$D10)*(需要分野・路面標示!$E10)*(需要分野・路面標示!T10)+(需要分野・その他!$D10)*(需要分野・その他!$E10)*(需要分野・その他!T10))/10000</f>
        <v>0</v>
      </c>
      <c r="U10" s="109">
        <f>((需要分野・建物!$D10)*(需要分野・建物!$E10)*(需要分野・建物!U10)+(需要分野・建築資材!$D10)*(需要分野・建築資材!$E10)*(需要分野・建築資材!U10)+(需要分野・構造物!$D10)*(需要分野・構造物!$E10)*(需要分野・構造物!U10)+(需要分野・船舶!$D10)*(需要分野・船舶!$E10)*(需要分野・船舶!U10)+(需要分野・自動車・新!$D10)*(需要分野・自動車・新!$E10)*(需要分野・自動車・新!U10)+(需要分野・自補修!$D10)*(需要分野・自補修!$E10)*(需要分野・自補修!U10)+(需要分野・電気機械!$D10)*(需要分野・電気機械!$E10)*(需要分野・電気機械!U10)+(需要分野・機械!$D10)*(需要分野・機械!$E10)*(需要分野・機械!U10)+(需要分野・金属製品!$D10)*(需要分野・金属製品!$E10)*(需要分野・金属製品!U10)+(需要分野・木工製品!$D10)*(需要分野・木工製品!$E10)*(需要分野・木工製品!U10)+(需要分野・家庭用!$D10)*(需要分野・家庭用!$E10)*(需要分野・家庭用!U10)+(需要分野・路面標示!$D10)*(需要分野・路面標示!$E10)*(需要分野・路面標示!U10)+(需要分野・その他!$D10)*(需要分野・その他!$E10)*(需要分野・その他!U10))/10000</f>
        <v>0</v>
      </c>
      <c r="V10" s="109">
        <f>((需要分野・建物!$D10)*(需要分野・建物!$E10)*(需要分野・建物!V10)+(需要分野・建築資材!$D10)*(需要分野・建築資材!$E10)*(需要分野・建築資材!V10)+(需要分野・構造物!$D10)*(需要分野・構造物!$E10)*(需要分野・構造物!V10)+(需要分野・船舶!$D10)*(需要分野・船舶!$E10)*(需要分野・船舶!V10)+(需要分野・自動車・新!$D10)*(需要分野・自動車・新!$E10)*(需要分野・自動車・新!V10)+(需要分野・自補修!$D10)*(需要分野・自補修!$E10)*(需要分野・自補修!V10)+(需要分野・電気機械!$D10)*(需要分野・電気機械!$E10)*(需要分野・電気機械!V10)+(需要分野・機械!$D10)*(需要分野・機械!$E10)*(需要分野・機械!V10)+(需要分野・金属製品!$D10)*(需要分野・金属製品!$E10)*(需要分野・金属製品!V10)+(需要分野・木工製品!$D10)*(需要分野・木工製品!$E10)*(需要分野・木工製品!V10)+(需要分野・家庭用!$D10)*(需要分野・家庭用!$E10)*(需要分野・家庭用!V10)+(需要分野・路面標示!$D10)*(需要分野・路面標示!$E10)*(需要分野・路面標示!V10)+(需要分野・その他!$D10)*(需要分野・その他!$E10)*(需要分野・その他!V10))/10000</f>
        <v>0</v>
      </c>
      <c r="W10" s="109">
        <f>((需要分野・建物!$D10)*(需要分野・建物!$E10)*(需要分野・建物!W10)+(需要分野・建築資材!$D10)*(需要分野・建築資材!$E10)*(需要分野・建築資材!W10)+(需要分野・構造物!$D10)*(需要分野・構造物!$E10)*(需要分野・構造物!W10)+(需要分野・船舶!$D10)*(需要分野・船舶!$E10)*(需要分野・船舶!W10)+(需要分野・自動車・新!$D10)*(需要分野・自動車・新!$E10)*(需要分野・自動車・新!W10)+(需要分野・自補修!$D10)*(需要分野・自補修!$E10)*(需要分野・自補修!W10)+(需要分野・電気機械!$D10)*(需要分野・電気機械!$E10)*(需要分野・電気機械!W10)+(需要分野・機械!$D10)*(需要分野・機械!$E10)*(需要分野・機械!W10)+(需要分野・金属製品!$D10)*(需要分野・金属製品!$E10)*(需要分野・金属製品!W10)+(需要分野・木工製品!$D10)*(需要分野・木工製品!$E10)*(需要分野・木工製品!W10)+(需要分野・家庭用!$D10)*(需要分野・家庭用!$E10)*(需要分野・家庭用!W10)+(需要分野・路面標示!$D10)*(需要分野・路面標示!$E10)*(需要分野・路面標示!W10)+(需要分野・その他!$D10)*(需要分野・その他!$E10)*(需要分野・その他!W10))/10000</f>
        <v>0</v>
      </c>
      <c r="X10" s="109">
        <f>((需要分野・建物!$D10)*(需要分野・建物!$E10)*(需要分野・建物!X10)+(需要分野・建築資材!$D10)*(需要分野・建築資材!$E10)*(需要分野・建築資材!X10)+(需要分野・構造物!$D10)*(需要分野・構造物!$E10)*(需要分野・構造物!X10)+(需要分野・船舶!$D10)*(需要分野・船舶!$E10)*(需要分野・船舶!X10)+(需要分野・自動車・新!$D10)*(需要分野・自動車・新!$E10)*(需要分野・自動車・新!X10)+(需要分野・自補修!$D10)*(需要分野・自補修!$E10)*(需要分野・自補修!X10)+(需要分野・電気機械!$D10)*(需要分野・電気機械!$E10)*(需要分野・電気機械!X10)+(需要分野・機械!$D10)*(需要分野・機械!$E10)*(需要分野・機械!X10)+(需要分野・金属製品!$D10)*(需要分野・金属製品!$E10)*(需要分野・金属製品!X10)+(需要分野・木工製品!$D10)*(需要分野・木工製品!$E10)*(需要分野・木工製品!X10)+(需要分野・家庭用!$D10)*(需要分野・家庭用!$E10)*(需要分野・家庭用!X10)+(需要分野・路面標示!$D10)*(需要分野・路面標示!$E10)*(需要分野・路面標示!X10)+(需要分野・その他!$D10)*(需要分野・その他!$E10)*(需要分野・その他!X10))/10000</f>
        <v>0</v>
      </c>
      <c r="Y10" s="109">
        <f>((需要分野・建物!$D10)*(需要分野・建物!$E10)*(需要分野・建物!Y10)+(需要分野・建築資材!$D10)*(需要分野・建築資材!$E10)*(需要分野・建築資材!Y10)+(需要分野・構造物!$D10)*(需要分野・構造物!$E10)*(需要分野・構造物!Y10)+(需要分野・船舶!$D10)*(需要分野・船舶!$E10)*(需要分野・船舶!Y10)+(需要分野・自動車・新!$D10)*(需要分野・自動車・新!$E10)*(需要分野・自動車・新!Y10)+(需要分野・自補修!$D10)*(需要分野・自補修!$E10)*(需要分野・自補修!Y10)+(需要分野・電気機械!$D10)*(需要分野・電気機械!$E10)*(需要分野・電気機械!Y10)+(需要分野・機械!$D10)*(需要分野・機械!$E10)*(需要分野・機械!Y10)+(需要分野・金属製品!$D10)*(需要分野・金属製品!$E10)*(需要分野・金属製品!Y10)+(需要分野・木工製品!$D10)*(需要分野・木工製品!$E10)*(需要分野・木工製品!Y10)+(需要分野・家庭用!$D10)*(需要分野・家庭用!$E10)*(需要分野・家庭用!Y10)+(需要分野・路面標示!$D10)*(需要分野・路面標示!$E10)*(需要分野・路面標示!Y10)+(需要分野・その他!$D10)*(需要分野・その他!$E10)*(需要分野・その他!Y10))/10000</f>
        <v>0</v>
      </c>
      <c r="Z10" s="109">
        <f>((需要分野・建物!$D10)*(需要分野・建物!$E10)*(需要分野・建物!Z10)+(需要分野・建築資材!$D10)*(需要分野・建築資材!$E10)*(需要分野・建築資材!Z10)+(需要分野・構造物!$D10)*(需要分野・構造物!$E10)*(需要分野・構造物!Z10)+(需要分野・船舶!$D10)*(需要分野・船舶!$E10)*(需要分野・船舶!Z10)+(需要分野・自動車・新!$D10)*(需要分野・自動車・新!$E10)*(需要分野・自動車・新!Z10)+(需要分野・自補修!$D10)*(需要分野・自補修!$E10)*(需要分野・自補修!Z10)+(需要分野・電気機械!$D10)*(需要分野・電気機械!$E10)*(需要分野・電気機械!Z10)+(需要分野・機械!$D10)*(需要分野・機械!$E10)*(需要分野・機械!Z10)+(需要分野・金属製品!$D10)*(需要分野・金属製品!$E10)*(需要分野・金属製品!Z10)+(需要分野・木工製品!$D10)*(需要分野・木工製品!$E10)*(需要分野・木工製品!Z10)+(需要分野・家庭用!$D10)*(需要分野・家庭用!$E10)*(需要分野・家庭用!Z10)+(需要分野・路面標示!$D10)*(需要分野・路面標示!$E10)*(需要分野・路面標示!Z10)+(需要分野・その他!$D10)*(需要分野・その他!$E10)*(需要分野・その他!Z10))/10000</f>
        <v>0</v>
      </c>
      <c r="AA10" s="110">
        <f>((需要分野・建物!$D10)*(需要分野・建物!$E10)*(需要分野・建物!AA10)+(需要分野・建築資材!$D10)*(需要分野・建築資材!$E10)*(需要分野・建築資材!AA10)+(需要分野・構造物!$D10)*(需要分野・構造物!$E10)*(需要分野・構造物!AA10)+(需要分野・船舶!$D10)*(需要分野・船舶!$E10)*(需要分野・船舶!AA10)+(需要分野・自動車・新!$D10)*(需要分野・自動車・新!$E10)*(需要分野・自動車・新!AA10)+(需要分野・自補修!$D10)*(需要分野・自補修!$E10)*(需要分野・自補修!AA10)+(需要分野・電気機械!$D10)*(需要分野・電気機械!$E10)*(需要分野・電気機械!AA10)+(需要分野・機械!$D10)*(需要分野・機械!$E10)*(需要分野・機械!AA10)+(需要分野・金属製品!$D10)*(需要分野・金属製品!$E10)*(需要分野・金属製品!AA10)+(需要分野・木工製品!$D10)*(需要分野・木工製品!$E10)*(需要分野・木工製品!AA10)+(需要分野・家庭用!$D10)*(需要分野・家庭用!$E10)*(需要分野・家庭用!AA10)+(需要分野・路面標示!$D10)*(需要分野・路面標示!$E10)*(需要分野・路面標示!AA10)+(需要分野・その他!$D10)*(需要分野・その他!$E10)*(需要分野・その他!AA10))/10000</f>
        <v>0</v>
      </c>
      <c r="AB10" s="19"/>
    </row>
    <row r="11" spans="2:28" s="16" customFormat="1" ht="30.95" customHeight="1">
      <c r="B11" s="488"/>
      <c r="C11" s="131" t="s">
        <v>142</v>
      </c>
      <c r="D11" s="261">
        <f>(販売実績表!T9)-(販売実績表!S9)</f>
        <v>0</v>
      </c>
      <c r="E11" s="105"/>
      <c r="F11" s="108">
        <f>((需要分野・建物!D11)*(需要分野・建物!F11)+(需要分野・建築資材!D11)*(需要分野・建築資材!F11)+(需要分野・構造物!D11)*(需要分野・構造物!F11)+(需要分野・船舶!D11)*(需要分野・船舶!F11)+(需要分野・自動車・新!D11)*(需要分野・自動車・新!F11)+(需要分野・自補修!D11)*(需要分野・自補修!F11)+(需要分野・電気機械!D11)*(需要分野・電気機械!F11)+(需要分野・機械!D11)*(需要分野・機械!F11)+(需要分野・金属製品!D11)*(需要分野・金属製品!F11)+(需要分野・木工製品!D11)*(需要分野・木工製品!F11)+(需要分野・家庭用!D11)*(需要分野・家庭用!F11)+(需要分野・路面標示!D11)*(需要分野・路面標示!F11)+(需要分野・その他!D11)*(需要分野・その他!F11))/100</f>
        <v>0</v>
      </c>
      <c r="G11" s="109">
        <f>((需要分野・建物!D11)*(需要分野・建物!G11)+(需要分野・建築資材!D11)*(需要分野・建築資材!G11)+(需要分野・構造物!D11)*(需要分野・構造物!G11)+(需要分野・船舶!D11)*(需要分野・船舶!G11)+(需要分野・自動車・新!D11)*(需要分野・自動車・新!G11)+(需要分野・自補修!D11)*(需要分野・自補修!G11)+(需要分野・電気機械!D11)*(需要分野・電気機械!G11)+(需要分野・機械!D11)*(需要分野・機械!G11)+(需要分野・金属製品!D11)*(需要分野・金属製品!G11)+(需要分野・木工製品!D11)*(需要分野・木工製品!G11)+(需要分野・家庭用!D11)*(需要分野・家庭用!G11)+(需要分野・路面標示!D11)*(需要分野・路面標示!G11)+(需要分野・その他!D11)*(需要分野・その他!G11))/100</f>
        <v>0</v>
      </c>
      <c r="H11" s="109">
        <f>((需要分野・建物!D11)*(需要分野・建物!H11)+(需要分野・建築資材!D11)*(需要分野・建築資材!H11)+(需要分野・構造物!D11)*(需要分野・構造物!H11)+(需要分野・船舶!D11)*(需要分野・船舶!H11)+(需要分野・自動車・新!D11)*(需要分野・自動車・新!H11)+(需要分野・自補修!D11)*(需要分野・自補修!H11)+(需要分野・電気機械!D11)*(需要分野・電気機械!H11)+(需要分野・機械!D11)*(需要分野・機械!H11)+(需要分野・金属製品!D11)*(需要分野・金属製品!H11)+(需要分野・木工製品!D11)*(需要分野・木工製品!H11)+(需要分野・家庭用!D11)*(需要分野・家庭用!H11)+(需要分野・路面標示!D11)*(需要分野・路面標示!H11)+(需要分野・その他!D11)*(需要分野・その他!H11))/100</f>
        <v>0</v>
      </c>
      <c r="I11" s="109">
        <f>((需要分野・建物!D11)*(需要分野・建物!I11)+(需要分野・建築資材!D11)*(需要分野・建築資材!I11)+(需要分野・構造物!D11)*(需要分野・構造物!I11)+(需要分野・船舶!D11)*(需要分野・船舶!I11)+(需要分野・自動車・新!D11)*(需要分野・自動車・新!I11)+(需要分野・自補修!D11)*(需要分野・自補修!I11)+(需要分野・電気機械!D11)*(需要分野・電気機械!I11)+(需要分野・機械!D11)*(需要分野・機械!I11)+(需要分野・金属製品!D11)*(需要分野・金属製品!I11)+(需要分野・木工製品!D11)*(需要分野・木工製品!I11)+(需要分野・家庭用!D11)*(需要分野・家庭用!I11)+(需要分野・路面標示!D11)*(需要分野・路面標示!I11)+(需要分野・その他!D11)*(需要分野・その他!I11))/100</f>
        <v>0</v>
      </c>
      <c r="J11" s="109">
        <f>((需要分野・建物!D11)*(需要分野・建物!J11)+(需要分野・建築資材!D11)*(需要分野・建築資材!J11)+(需要分野・構造物!D11)*(需要分野・構造物!J11)+(需要分野・船舶!D11)*(需要分野・船舶!J11)+(需要分野・自動車・新!D11)*(需要分野・自動車・新!J11)+(需要分野・自補修!D11)*(需要分野・自補修!J11)+(需要分野・電気機械!D11)*(需要分野・電気機械!J11)+(需要分野・機械!D11)*(需要分野・機械!J11)+(需要分野・金属製品!D11)*(需要分野・金属製品!J11)+(需要分野・木工製品!D11)*(需要分野・木工製品!J11)+(需要分野・家庭用!D11)*(需要分野・家庭用!J11)+(需要分野・路面標示!D11)*(需要分野・路面標示!J11)+(需要分野・その他!D11)*(需要分野・その他!J11))/100</f>
        <v>0</v>
      </c>
      <c r="K11" s="109">
        <f>((需要分野・建物!D11)*(需要分野・建物!K11)+(需要分野・建築資材!D11)*(需要分野・建築資材!K11)+(需要分野・構造物!D11)*(需要分野・構造物!K11)+(需要分野・船舶!D11)*(需要分野・船舶!K11)+(需要分野・自動車・新!D11)*(需要分野・自動車・新!K11)+(需要分野・自補修!D11)*(需要分野・自補修!K11)+(需要分野・電気機械!D11)*(需要分野・電気機械!K11)+(需要分野・機械!D11)*(需要分野・機械!K11)+(需要分野・金属製品!D11)*(需要分野・金属製品!K11)+(需要分野・木工製品!D11)*(需要分野・木工製品!K11)+(需要分野・家庭用!D11)*(需要分野・家庭用!K11)+(需要分野・路面標示!D11)*(需要分野・路面標示!K11)+(需要分野・その他!D11)*(需要分野・その他!K11))/100</f>
        <v>0</v>
      </c>
      <c r="L11" s="109">
        <f>((需要分野・建物!D11)*(需要分野・建物!L11)+(需要分野・建築資材!D11)*(需要分野・建築資材!L11)+(需要分野・構造物!D11)*(需要分野・構造物!L11)+(需要分野・船舶!D11)*(需要分野・船舶!L11)+(需要分野・自動車・新!D11)*(需要分野・自動車・新!L11)+(需要分野・自補修!D11)*(需要分野・自補修!L11)+(需要分野・電気機械!D11)*(需要分野・電気機械!L11)+(需要分野・機械!D11)*(需要分野・機械!L11)+(需要分野・金属製品!D11)*(需要分野・金属製品!L11)+(需要分野・木工製品!D11)*(需要分野・木工製品!L11)+(需要分野・家庭用!D11)*(需要分野・家庭用!L11)+(需要分野・路面標示!D11)*(需要分野・路面標示!L11)+(需要分野・その他!D11)*(需要分野・その他!L11))/100</f>
        <v>0</v>
      </c>
      <c r="M11" s="109">
        <f>((需要分野・建物!D11)*(需要分野・建物!M11)+(需要分野・建築資材!D11)*(需要分野・建築資材!M11)+(需要分野・構造物!D11)*(需要分野・構造物!M11)+(需要分野・船舶!D11)*(需要分野・船舶!M11)+(需要分野・自動車・新!D11)*(需要分野・自動車・新!M11)+(需要分野・自補修!D11)*(需要分野・自補修!M11)+(需要分野・電気機械!D11)*(需要分野・電気機械!M11)+(需要分野・機械!D11)*(需要分野・機械!M11)+(需要分野・金属製品!D11)*(需要分野・金属製品!M11)+(需要分野・木工製品!D11)*(需要分野・木工製品!M11)+(需要分野・家庭用!D11)*(需要分野・家庭用!M11)+(需要分野・路面標示!D11)*(需要分野・路面標示!M11)+(需要分野・その他!D11)*(需要分野・その他!M11))/100</f>
        <v>0</v>
      </c>
      <c r="N11" s="109">
        <f>((需要分野・建物!D11)*(需要分野・建物!N11)+(需要分野・建築資材!D11)*(需要分野・建築資材!N11)+(需要分野・構造物!D11)*(需要分野・構造物!N11)+(需要分野・船舶!D11)*(需要分野・船舶!N11)+(需要分野・自動車・新!D11)*(需要分野・自動車・新!N11)+(需要分野・自補修!D11)*(需要分野・自補修!N11)+(需要分野・電気機械!D11)*(需要分野・電気機械!N11)+(需要分野・機械!D11)*(需要分野・機械!N11)+(需要分野・金属製品!D11)*(需要分野・金属製品!N11)+(需要分野・木工製品!D11)*(需要分野・木工製品!N11)+(需要分野・家庭用!D11)*(需要分野・家庭用!N11)+(需要分野・路面標示!D11)*(需要分野・路面標示!N11)+(需要分野・その他!D11)*(需要分野・その他!N11))/100</f>
        <v>0</v>
      </c>
      <c r="O11" s="109">
        <f>((需要分野・建物!D11)*(需要分野・建物!O11)+(需要分野・建築資材!D11)*(需要分野・建築資材!O11)+(需要分野・構造物!D11)*(需要分野・構造物!O11)+(需要分野・船舶!D11)*(需要分野・船舶!O11)+(需要分野・自動車・新!D11)*(需要分野・自動車・新!O11)+(需要分野・自補修!D11)*(需要分野・自補修!O11)+(需要分野・電気機械!D11)*(需要分野・電気機械!O11)+(需要分野・機械!D11)*(需要分野・機械!O11)+(需要分野・金属製品!D11)*(需要分野・金属製品!O11)+(需要分野・木工製品!D11)*(需要分野・木工製品!O11)+(需要分野・家庭用!D11)*(需要分野・家庭用!O11)+(需要分野・路面標示!D11)*(需要分野・路面標示!O11)+(需要分野・その他!D11)*(需要分野・その他!O11))/100</f>
        <v>0</v>
      </c>
      <c r="P11" s="110">
        <f>((需要分野・建物!D11)*(需要分野・建物!P11)+(需要分野・建築資材!D11)*(需要分野・建築資材!P11)+(需要分野・構造物!D11)*(需要分野・構造物!P11)+(需要分野・船舶!D11)*(需要分野・船舶!P11)+(需要分野・自動車・新!D11)*(需要分野・自動車・新!P11)+(需要分野・自補修!D11)*(需要分野・自補修!P11)+(需要分野・電気機械!D11)*(需要分野・電気機械!P11)+(需要分野・機械!D11)*(需要分野・機械!P11)+(需要分野・金属製品!D11)*(需要分野・金属製品!P11)+(需要分野・木工製品!D11)*(需要分野・木工製品!P11)+(需要分野・家庭用!D11)*(需要分野・家庭用!P11)+(需要分野・路面標示!D11)*(需要分野・路面標示!P11)+(需要分野・その他!D11)*(需要分野・その他!P11))/100</f>
        <v>0</v>
      </c>
      <c r="Q11" s="119">
        <f>((需要分野・建物!$D11)*(需要分野・建物!$E11)*(需要分野・建物!Q11)+(需要分野・建築資材!$D11)*(需要分野・建築資材!$E11)*(需要分野・建築資材!Q11)+(需要分野・構造物!$D11)*(需要分野・構造物!$E11)*(需要分野・構造物!Q11)+(需要分野・船舶!$D11)*(需要分野・船舶!$E11)*(需要分野・船舶!Q11)+(需要分野・自動車・新!$D11)*(需要分野・自動車・新!$E11)*(需要分野・自動車・新!Q11)+(需要分野・自補修!$D11)*(需要分野・自補修!$E11)*(需要分野・自補修!Q11)+(需要分野・電気機械!$D11)*(需要分野・電気機械!$E11)*(需要分野・電気機械!Q11)+(需要分野・機械!$D11)*(需要分野・機械!$E11)*(需要分野・機械!Q11)+(需要分野・金属製品!$D11)*(需要分野・金属製品!$E11)*(需要分野・金属製品!Q11)+(需要分野・木工製品!$D11)*(需要分野・木工製品!$E11)*(需要分野・木工製品!Q11)+(需要分野・家庭用!$D11)*(需要分野・家庭用!$E11)*(需要分野・家庭用!Q11)+(需要分野・路面標示!$D11)*(需要分野・路面標示!$E11)*(需要分野・路面標示!Q11)+(需要分野・その他!$D11)*(需要分野・その他!$E11)*(需要分野・その他!Q11))/10000</f>
        <v>0</v>
      </c>
      <c r="R11" s="109">
        <f>((需要分野・建物!$D11)*(需要分野・建物!$E11)*(需要分野・建物!R11)+(需要分野・建築資材!$D11)*(需要分野・建築資材!$E11)*(需要分野・建築資材!R11)+(需要分野・構造物!$D11)*(需要分野・構造物!$E11)*(需要分野・構造物!R11)+(需要分野・船舶!$D11)*(需要分野・船舶!$E11)*(需要分野・船舶!R11)+(需要分野・自動車・新!$D11)*(需要分野・自動車・新!$E11)*(需要分野・自動車・新!R11)+(需要分野・自補修!$D11)*(需要分野・自補修!$E11)*(需要分野・自補修!R11)+(需要分野・電気機械!$D11)*(需要分野・電気機械!$E11)*(需要分野・電気機械!R11)+(需要分野・機械!$D11)*(需要分野・機械!$E11)*(需要分野・機械!R11)+(需要分野・金属製品!$D11)*(需要分野・金属製品!$E11)*(需要分野・金属製品!R11)+(需要分野・木工製品!$D11)*(需要分野・木工製品!$E11)*(需要分野・木工製品!R11)+(需要分野・家庭用!$D11)*(需要分野・家庭用!$E11)*(需要分野・家庭用!R11)+(需要分野・路面標示!$D11)*(需要分野・路面標示!$E11)*(需要分野・路面標示!R11)+(需要分野・その他!$D11)*(需要分野・その他!$E11)*(需要分野・その他!R11))/10000</f>
        <v>0</v>
      </c>
      <c r="S11" s="109">
        <f>((需要分野・建物!$D11)*(需要分野・建物!$E11)*(需要分野・建物!S11)+(需要分野・建築資材!$D11)*(需要分野・建築資材!$E11)*(需要分野・建築資材!S11)+(需要分野・構造物!$D11)*(需要分野・構造物!$E11)*(需要分野・構造物!S11)+(需要分野・船舶!$D11)*(需要分野・船舶!$E11)*(需要分野・船舶!S11)+(需要分野・自動車・新!$D11)*(需要分野・自動車・新!$E11)*(需要分野・自動車・新!S11)+(需要分野・自補修!$D11)*(需要分野・自補修!$E11)*(需要分野・自補修!S11)+(需要分野・電気機械!$D11)*(需要分野・電気機械!$E11)*(需要分野・電気機械!S11)+(需要分野・機械!$D11)*(需要分野・機械!$E11)*(需要分野・機械!S11)+(需要分野・金属製品!$D11)*(需要分野・金属製品!$E11)*(需要分野・金属製品!S11)+(需要分野・木工製品!$D11)*(需要分野・木工製品!$E11)*(需要分野・木工製品!S11)+(需要分野・家庭用!$D11)*(需要分野・家庭用!$E11)*(需要分野・家庭用!S11)+(需要分野・路面標示!$D11)*(需要分野・路面標示!$E11)*(需要分野・路面標示!S11)+(需要分野・その他!$D11)*(需要分野・その他!$E11)*(需要分野・その他!S11))/10000</f>
        <v>0</v>
      </c>
      <c r="T11" s="109">
        <f>((需要分野・建物!$D11)*(需要分野・建物!$E11)*(需要分野・建物!T11)+(需要分野・建築資材!$D11)*(需要分野・建築資材!$E11)*(需要分野・建築資材!T11)+(需要分野・構造物!$D11)*(需要分野・構造物!$E11)*(需要分野・構造物!T11)+(需要分野・船舶!$D11)*(需要分野・船舶!$E11)*(需要分野・船舶!T11)+(需要分野・自動車・新!$D11)*(需要分野・自動車・新!$E11)*(需要分野・自動車・新!T11)+(需要分野・自補修!$D11)*(需要分野・自補修!$E11)*(需要分野・自補修!T11)+(需要分野・電気機械!$D11)*(需要分野・電気機械!$E11)*(需要分野・電気機械!T11)+(需要分野・機械!$D11)*(需要分野・機械!$E11)*(需要分野・機械!T11)+(需要分野・金属製品!$D11)*(需要分野・金属製品!$E11)*(需要分野・金属製品!T11)+(需要分野・木工製品!$D11)*(需要分野・木工製品!$E11)*(需要分野・木工製品!T11)+(需要分野・家庭用!$D11)*(需要分野・家庭用!$E11)*(需要分野・家庭用!T11)+(需要分野・路面標示!$D11)*(需要分野・路面標示!$E11)*(需要分野・路面標示!T11)+(需要分野・その他!$D11)*(需要分野・その他!$E11)*(需要分野・その他!T11))/10000</f>
        <v>0</v>
      </c>
      <c r="U11" s="109">
        <f>((需要分野・建物!$D11)*(需要分野・建物!$E11)*(需要分野・建物!U11)+(需要分野・建築資材!$D11)*(需要分野・建築資材!$E11)*(需要分野・建築資材!U11)+(需要分野・構造物!$D11)*(需要分野・構造物!$E11)*(需要分野・構造物!U11)+(需要分野・船舶!$D11)*(需要分野・船舶!$E11)*(需要分野・船舶!U11)+(需要分野・自動車・新!$D11)*(需要分野・自動車・新!$E11)*(需要分野・自動車・新!U11)+(需要分野・自補修!$D11)*(需要分野・自補修!$E11)*(需要分野・自補修!U11)+(需要分野・電気機械!$D11)*(需要分野・電気機械!$E11)*(需要分野・電気機械!U11)+(需要分野・機械!$D11)*(需要分野・機械!$E11)*(需要分野・機械!U11)+(需要分野・金属製品!$D11)*(需要分野・金属製品!$E11)*(需要分野・金属製品!U11)+(需要分野・木工製品!$D11)*(需要分野・木工製品!$E11)*(需要分野・木工製品!U11)+(需要分野・家庭用!$D11)*(需要分野・家庭用!$E11)*(需要分野・家庭用!U11)+(需要分野・路面標示!$D11)*(需要分野・路面標示!$E11)*(需要分野・路面標示!U11)+(需要分野・その他!$D11)*(需要分野・その他!$E11)*(需要分野・その他!U11))/10000</f>
        <v>0</v>
      </c>
      <c r="V11" s="109">
        <f>((需要分野・建物!$D11)*(需要分野・建物!$E11)*(需要分野・建物!V11)+(需要分野・建築資材!$D11)*(需要分野・建築資材!$E11)*(需要分野・建築資材!V11)+(需要分野・構造物!$D11)*(需要分野・構造物!$E11)*(需要分野・構造物!V11)+(需要分野・船舶!$D11)*(需要分野・船舶!$E11)*(需要分野・船舶!V11)+(需要分野・自動車・新!$D11)*(需要分野・自動車・新!$E11)*(需要分野・自動車・新!V11)+(需要分野・自補修!$D11)*(需要分野・自補修!$E11)*(需要分野・自補修!V11)+(需要分野・電気機械!$D11)*(需要分野・電気機械!$E11)*(需要分野・電気機械!V11)+(需要分野・機械!$D11)*(需要分野・機械!$E11)*(需要分野・機械!V11)+(需要分野・金属製品!$D11)*(需要分野・金属製品!$E11)*(需要分野・金属製品!V11)+(需要分野・木工製品!$D11)*(需要分野・木工製品!$E11)*(需要分野・木工製品!V11)+(需要分野・家庭用!$D11)*(需要分野・家庭用!$E11)*(需要分野・家庭用!V11)+(需要分野・路面標示!$D11)*(需要分野・路面標示!$E11)*(需要分野・路面標示!V11)+(需要分野・その他!$D11)*(需要分野・その他!$E11)*(需要分野・その他!V11))/10000</f>
        <v>0</v>
      </c>
      <c r="W11" s="109">
        <f>((需要分野・建物!$D11)*(需要分野・建物!$E11)*(需要分野・建物!W11)+(需要分野・建築資材!$D11)*(需要分野・建築資材!$E11)*(需要分野・建築資材!W11)+(需要分野・構造物!$D11)*(需要分野・構造物!$E11)*(需要分野・構造物!W11)+(需要分野・船舶!$D11)*(需要分野・船舶!$E11)*(需要分野・船舶!W11)+(需要分野・自動車・新!$D11)*(需要分野・自動車・新!$E11)*(需要分野・自動車・新!W11)+(需要分野・自補修!$D11)*(需要分野・自補修!$E11)*(需要分野・自補修!W11)+(需要分野・電気機械!$D11)*(需要分野・電気機械!$E11)*(需要分野・電気機械!W11)+(需要分野・機械!$D11)*(需要分野・機械!$E11)*(需要分野・機械!W11)+(需要分野・金属製品!$D11)*(需要分野・金属製品!$E11)*(需要分野・金属製品!W11)+(需要分野・木工製品!$D11)*(需要分野・木工製品!$E11)*(需要分野・木工製品!W11)+(需要分野・家庭用!$D11)*(需要分野・家庭用!$E11)*(需要分野・家庭用!W11)+(需要分野・路面標示!$D11)*(需要分野・路面標示!$E11)*(需要分野・路面標示!W11)+(需要分野・その他!$D11)*(需要分野・その他!$E11)*(需要分野・その他!W11))/10000</f>
        <v>0</v>
      </c>
      <c r="X11" s="109">
        <f>((需要分野・建物!$D11)*(需要分野・建物!$E11)*(需要分野・建物!X11)+(需要分野・建築資材!$D11)*(需要分野・建築資材!$E11)*(需要分野・建築資材!X11)+(需要分野・構造物!$D11)*(需要分野・構造物!$E11)*(需要分野・構造物!X11)+(需要分野・船舶!$D11)*(需要分野・船舶!$E11)*(需要分野・船舶!X11)+(需要分野・自動車・新!$D11)*(需要分野・自動車・新!$E11)*(需要分野・自動車・新!X11)+(需要分野・自補修!$D11)*(需要分野・自補修!$E11)*(需要分野・自補修!X11)+(需要分野・電気機械!$D11)*(需要分野・電気機械!$E11)*(需要分野・電気機械!X11)+(需要分野・機械!$D11)*(需要分野・機械!$E11)*(需要分野・機械!X11)+(需要分野・金属製品!$D11)*(需要分野・金属製品!$E11)*(需要分野・金属製品!X11)+(需要分野・木工製品!$D11)*(需要分野・木工製品!$E11)*(需要分野・木工製品!X11)+(需要分野・家庭用!$D11)*(需要分野・家庭用!$E11)*(需要分野・家庭用!X11)+(需要分野・路面標示!$D11)*(需要分野・路面標示!$E11)*(需要分野・路面標示!X11)+(需要分野・その他!$D11)*(需要分野・その他!$E11)*(需要分野・その他!X11))/10000</f>
        <v>0</v>
      </c>
      <c r="Y11" s="109">
        <f>((需要分野・建物!$D11)*(需要分野・建物!$E11)*(需要分野・建物!Y11)+(需要分野・建築資材!$D11)*(需要分野・建築資材!$E11)*(需要分野・建築資材!Y11)+(需要分野・構造物!$D11)*(需要分野・構造物!$E11)*(需要分野・構造物!Y11)+(需要分野・船舶!$D11)*(需要分野・船舶!$E11)*(需要分野・船舶!Y11)+(需要分野・自動車・新!$D11)*(需要分野・自動車・新!$E11)*(需要分野・自動車・新!Y11)+(需要分野・自補修!$D11)*(需要分野・自補修!$E11)*(需要分野・自補修!Y11)+(需要分野・電気機械!$D11)*(需要分野・電気機械!$E11)*(需要分野・電気機械!Y11)+(需要分野・機械!$D11)*(需要分野・機械!$E11)*(需要分野・機械!Y11)+(需要分野・金属製品!$D11)*(需要分野・金属製品!$E11)*(需要分野・金属製品!Y11)+(需要分野・木工製品!$D11)*(需要分野・木工製品!$E11)*(需要分野・木工製品!Y11)+(需要分野・家庭用!$D11)*(需要分野・家庭用!$E11)*(需要分野・家庭用!Y11)+(需要分野・路面標示!$D11)*(需要分野・路面標示!$E11)*(需要分野・路面標示!Y11)+(需要分野・その他!$D11)*(需要分野・その他!$E11)*(需要分野・その他!Y11))/10000</f>
        <v>0</v>
      </c>
      <c r="Z11" s="109">
        <f>((需要分野・建物!$D11)*(需要分野・建物!$E11)*(需要分野・建物!Z11)+(需要分野・建築資材!$D11)*(需要分野・建築資材!$E11)*(需要分野・建築資材!Z11)+(需要分野・構造物!$D11)*(需要分野・構造物!$E11)*(需要分野・構造物!Z11)+(需要分野・船舶!$D11)*(需要分野・船舶!$E11)*(需要分野・船舶!Z11)+(需要分野・自動車・新!$D11)*(需要分野・自動車・新!$E11)*(需要分野・自動車・新!Z11)+(需要分野・自補修!$D11)*(需要分野・自補修!$E11)*(需要分野・自補修!Z11)+(需要分野・電気機械!$D11)*(需要分野・電気機械!$E11)*(需要分野・電気機械!Z11)+(需要分野・機械!$D11)*(需要分野・機械!$E11)*(需要分野・機械!Z11)+(需要分野・金属製品!$D11)*(需要分野・金属製品!$E11)*(需要分野・金属製品!Z11)+(需要分野・木工製品!$D11)*(需要分野・木工製品!$E11)*(需要分野・木工製品!Z11)+(需要分野・家庭用!$D11)*(需要分野・家庭用!$E11)*(需要分野・家庭用!Z11)+(需要分野・路面標示!$D11)*(需要分野・路面標示!$E11)*(需要分野・路面標示!Z11)+(需要分野・その他!$D11)*(需要分野・その他!$E11)*(需要分野・その他!Z11))/10000</f>
        <v>0</v>
      </c>
      <c r="AA11" s="110">
        <f>((需要分野・建物!$D11)*(需要分野・建物!$E11)*(需要分野・建物!AA11)+(需要分野・建築資材!$D11)*(需要分野・建築資材!$E11)*(需要分野・建築資材!AA11)+(需要分野・構造物!$D11)*(需要分野・構造物!$E11)*(需要分野・構造物!AA11)+(需要分野・船舶!$D11)*(需要分野・船舶!$E11)*(需要分野・船舶!AA11)+(需要分野・自動車・新!$D11)*(需要分野・自動車・新!$E11)*(需要分野・自動車・新!AA11)+(需要分野・自補修!$D11)*(需要分野・自補修!$E11)*(需要分野・自補修!AA11)+(需要分野・電気機械!$D11)*(需要分野・電気機械!$E11)*(需要分野・電気機械!AA11)+(需要分野・機械!$D11)*(需要分野・機械!$E11)*(需要分野・機械!AA11)+(需要分野・金属製品!$D11)*(需要分野・金属製品!$E11)*(需要分野・金属製品!AA11)+(需要分野・木工製品!$D11)*(需要分野・木工製品!$E11)*(需要分野・木工製品!AA11)+(需要分野・家庭用!$D11)*(需要分野・家庭用!$E11)*(需要分野・家庭用!AA11)+(需要分野・路面標示!$D11)*(需要分野・路面標示!$E11)*(需要分野・路面標示!AA11)+(需要分野・その他!$D11)*(需要分野・その他!$E11)*(需要分野・その他!AA11))/10000</f>
        <v>0</v>
      </c>
      <c r="AB11" s="19"/>
    </row>
    <row r="12" spans="2:28" s="16" customFormat="1" ht="30.95" customHeight="1">
      <c r="B12" s="551"/>
      <c r="C12" s="131" t="s">
        <v>146</v>
      </c>
      <c r="D12" s="261">
        <f>(販売実績表!T10)-(販売実績表!S10)</f>
        <v>0</v>
      </c>
      <c r="E12" s="105"/>
      <c r="F12" s="108">
        <f>((需要分野・建物!D12)*(需要分野・建物!F12)+(需要分野・建築資材!D12)*(需要分野・建築資材!F12)+(需要分野・構造物!D12)*(需要分野・構造物!F12)+(需要分野・船舶!D12)*(需要分野・船舶!F12)+(需要分野・自動車・新!D12)*(需要分野・自動車・新!F12)+(需要分野・自補修!D12)*(需要分野・自補修!F12)+(需要分野・電気機械!D12)*(需要分野・電気機械!F12)+(需要分野・機械!D12)*(需要分野・機械!F12)+(需要分野・金属製品!D12)*(需要分野・金属製品!F12)+(需要分野・木工製品!D12)*(需要分野・木工製品!F12)+(需要分野・家庭用!D12)*(需要分野・家庭用!F12)+(需要分野・路面標示!D12)*(需要分野・路面標示!F12)+(需要分野・その他!D12)*(需要分野・その他!F12))/100</f>
        <v>0</v>
      </c>
      <c r="G12" s="109">
        <f>((需要分野・建物!D12)*(需要分野・建物!G12)+(需要分野・建築資材!D12)*(需要分野・建築資材!G12)+(需要分野・構造物!D12)*(需要分野・構造物!G12)+(需要分野・船舶!D12)*(需要分野・船舶!G12)+(需要分野・自動車・新!D12)*(需要分野・自動車・新!G12)+(需要分野・自補修!D12)*(需要分野・自補修!G12)+(需要分野・電気機械!D12)*(需要分野・電気機械!G12)+(需要分野・機械!D12)*(需要分野・機械!G12)+(需要分野・金属製品!D12)*(需要分野・金属製品!G12)+(需要分野・木工製品!D12)*(需要分野・木工製品!G12)+(需要分野・家庭用!D12)*(需要分野・家庭用!G12)+(需要分野・路面標示!D12)*(需要分野・路面標示!G12)+(需要分野・その他!D12)*(需要分野・その他!G12))/100</f>
        <v>0</v>
      </c>
      <c r="H12" s="109">
        <f>((需要分野・建物!D12)*(需要分野・建物!H12)+(需要分野・建築資材!D12)*(需要分野・建築資材!H12)+(需要分野・構造物!D12)*(需要分野・構造物!H12)+(需要分野・船舶!D12)*(需要分野・船舶!H12)+(需要分野・自動車・新!D12)*(需要分野・自動車・新!H12)+(需要分野・自補修!D12)*(需要分野・自補修!H12)+(需要分野・電気機械!D12)*(需要分野・電気機械!H12)+(需要分野・機械!D12)*(需要分野・機械!H12)+(需要分野・金属製品!D12)*(需要分野・金属製品!H12)+(需要分野・木工製品!D12)*(需要分野・木工製品!H12)+(需要分野・家庭用!D12)*(需要分野・家庭用!H12)+(需要分野・路面標示!D12)*(需要分野・路面標示!H12)+(需要分野・その他!D12)*(需要分野・その他!H12))/100</f>
        <v>0</v>
      </c>
      <c r="I12" s="109">
        <f>((需要分野・建物!D12)*(需要分野・建物!I12)+(需要分野・建築資材!D12)*(需要分野・建築資材!I12)+(需要分野・構造物!D12)*(需要分野・構造物!I12)+(需要分野・船舶!D12)*(需要分野・船舶!I12)+(需要分野・自動車・新!D12)*(需要分野・自動車・新!I12)+(需要分野・自補修!D12)*(需要分野・自補修!I12)+(需要分野・電気機械!D12)*(需要分野・電気機械!I12)+(需要分野・機械!D12)*(需要分野・機械!I12)+(需要分野・金属製品!D12)*(需要分野・金属製品!I12)+(需要分野・木工製品!D12)*(需要分野・木工製品!I12)+(需要分野・家庭用!D12)*(需要分野・家庭用!I12)+(需要分野・路面標示!D12)*(需要分野・路面標示!I12)+(需要分野・その他!D12)*(需要分野・その他!I12))/100</f>
        <v>0</v>
      </c>
      <c r="J12" s="109">
        <f>((需要分野・建物!D12)*(需要分野・建物!J12)+(需要分野・建築資材!D12)*(需要分野・建築資材!J12)+(需要分野・構造物!D12)*(需要分野・構造物!J12)+(需要分野・船舶!D12)*(需要分野・船舶!J12)+(需要分野・自動車・新!D12)*(需要分野・自動車・新!J12)+(需要分野・自補修!D12)*(需要分野・自補修!J12)+(需要分野・電気機械!D12)*(需要分野・電気機械!J12)+(需要分野・機械!D12)*(需要分野・機械!J12)+(需要分野・金属製品!D12)*(需要分野・金属製品!J12)+(需要分野・木工製品!D12)*(需要分野・木工製品!J12)+(需要分野・家庭用!D12)*(需要分野・家庭用!J12)+(需要分野・路面標示!D12)*(需要分野・路面標示!J12)+(需要分野・その他!D12)*(需要分野・その他!J12))/100</f>
        <v>0</v>
      </c>
      <c r="K12" s="109">
        <f>((需要分野・建物!D12)*(需要分野・建物!K12)+(需要分野・建築資材!D12)*(需要分野・建築資材!K12)+(需要分野・構造物!D12)*(需要分野・構造物!K12)+(需要分野・船舶!D12)*(需要分野・船舶!K12)+(需要分野・自動車・新!D12)*(需要分野・自動車・新!K12)+(需要分野・自補修!D12)*(需要分野・自補修!K12)+(需要分野・電気機械!D12)*(需要分野・電気機械!K12)+(需要分野・機械!D12)*(需要分野・機械!K12)+(需要分野・金属製品!D12)*(需要分野・金属製品!K12)+(需要分野・木工製品!D12)*(需要分野・木工製品!K12)+(需要分野・家庭用!D12)*(需要分野・家庭用!K12)+(需要分野・路面標示!D12)*(需要分野・路面標示!K12)+(需要分野・その他!D12)*(需要分野・その他!K12))/100</f>
        <v>0</v>
      </c>
      <c r="L12" s="109">
        <f>((需要分野・建物!D12)*(需要分野・建物!L12)+(需要分野・建築資材!D12)*(需要分野・建築資材!L12)+(需要分野・構造物!D12)*(需要分野・構造物!L12)+(需要分野・船舶!D12)*(需要分野・船舶!L12)+(需要分野・自動車・新!D12)*(需要分野・自動車・新!L12)+(需要分野・自補修!D12)*(需要分野・自補修!L12)+(需要分野・電気機械!D12)*(需要分野・電気機械!L12)+(需要分野・機械!D12)*(需要分野・機械!L12)+(需要分野・金属製品!D12)*(需要分野・金属製品!L12)+(需要分野・木工製品!D12)*(需要分野・木工製品!L12)+(需要分野・家庭用!D12)*(需要分野・家庭用!L12)+(需要分野・路面標示!D12)*(需要分野・路面標示!L12)+(需要分野・その他!D12)*(需要分野・その他!L12))/100</f>
        <v>0</v>
      </c>
      <c r="M12" s="109">
        <f>((需要分野・建物!D12)*(需要分野・建物!M12)+(需要分野・建築資材!D12)*(需要分野・建築資材!M12)+(需要分野・構造物!D12)*(需要分野・構造物!M12)+(需要分野・船舶!D12)*(需要分野・船舶!M12)+(需要分野・自動車・新!D12)*(需要分野・自動車・新!M12)+(需要分野・自補修!D12)*(需要分野・自補修!M12)+(需要分野・電気機械!D12)*(需要分野・電気機械!M12)+(需要分野・機械!D12)*(需要分野・機械!M12)+(需要分野・金属製品!D12)*(需要分野・金属製品!M12)+(需要分野・木工製品!D12)*(需要分野・木工製品!M12)+(需要分野・家庭用!D12)*(需要分野・家庭用!M12)+(需要分野・路面標示!D12)*(需要分野・路面標示!M12)+(需要分野・その他!D12)*(需要分野・その他!M12))/100</f>
        <v>0</v>
      </c>
      <c r="N12" s="109">
        <f>((需要分野・建物!D12)*(需要分野・建物!N12)+(需要分野・建築資材!D12)*(需要分野・建築資材!N12)+(需要分野・構造物!D12)*(需要分野・構造物!N12)+(需要分野・船舶!D12)*(需要分野・船舶!N12)+(需要分野・自動車・新!D12)*(需要分野・自動車・新!N12)+(需要分野・自補修!D12)*(需要分野・自補修!N12)+(需要分野・電気機械!D12)*(需要分野・電気機械!N12)+(需要分野・機械!D12)*(需要分野・機械!N12)+(需要分野・金属製品!D12)*(需要分野・金属製品!N12)+(需要分野・木工製品!D12)*(需要分野・木工製品!N12)+(需要分野・家庭用!D12)*(需要分野・家庭用!N12)+(需要分野・路面標示!D12)*(需要分野・路面標示!N12)+(需要分野・その他!D12)*(需要分野・その他!N12))/100</f>
        <v>0</v>
      </c>
      <c r="O12" s="109">
        <f>((需要分野・建物!D12)*(需要分野・建物!O12)+(需要分野・建築資材!D12)*(需要分野・建築資材!O12)+(需要分野・構造物!D12)*(需要分野・構造物!O12)+(需要分野・船舶!D12)*(需要分野・船舶!O12)+(需要分野・自動車・新!D12)*(需要分野・自動車・新!O12)+(需要分野・自補修!D12)*(需要分野・自補修!O12)+(需要分野・電気機械!D12)*(需要分野・電気機械!O12)+(需要分野・機械!D12)*(需要分野・機械!O12)+(需要分野・金属製品!D12)*(需要分野・金属製品!O12)+(需要分野・木工製品!D12)*(需要分野・木工製品!O12)+(需要分野・家庭用!D12)*(需要分野・家庭用!O12)+(需要分野・路面標示!D12)*(需要分野・路面標示!O12)+(需要分野・その他!D12)*(需要分野・その他!O12))/100</f>
        <v>0</v>
      </c>
      <c r="P12" s="110">
        <f>((需要分野・建物!D12)*(需要分野・建物!P12)+(需要分野・建築資材!D12)*(需要分野・建築資材!P12)+(需要分野・構造物!D12)*(需要分野・構造物!P12)+(需要分野・船舶!D12)*(需要分野・船舶!P12)+(需要分野・自動車・新!D12)*(需要分野・自動車・新!P12)+(需要分野・自補修!D12)*(需要分野・自補修!P12)+(需要分野・電気機械!D12)*(需要分野・電気機械!P12)+(需要分野・機械!D12)*(需要分野・機械!P12)+(需要分野・金属製品!D12)*(需要分野・金属製品!P12)+(需要分野・木工製品!D12)*(需要分野・木工製品!P12)+(需要分野・家庭用!D12)*(需要分野・家庭用!P12)+(需要分野・路面標示!D12)*(需要分野・路面標示!P12)+(需要分野・その他!D12)*(需要分野・その他!P12))/100</f>
        <v>0</v>
      </c>
      <c r="Q12" s="119">
        <f>((需要分野・建物!$D12)*(需要分野・建物!$E12)*(需要分野・建物!Q12)+(需要分野・建築資材!$D12)*(需要分野・建築資材!$E12)*(需要分野・建築資材!Q12)+(需要分野・構造物!$D12)*(需要分野・構造物!$E12)*(需要分野・構造物!Q12)+(需要分野・船舶!$D12)*(需要分野・船舶!$E12)*(需要分野・船舶!Q12)+(需要分野・自動車・新!$D12)*(需要分野・自動車・新!$E12)*(需要分野・自動車・新!Q12)+(需要分野・自補修!$D12)*(需要分野・自補修!$E12)*(需要分野・自補修!Q12)+(需要分野・電気機械!$D12)*(需要分野・電気機械!$E12)*(需要分野・電気機械!Q12)+(需要分野・機械!$D12)*(需要分野・機械!$E12)*(需要分野・機械!Q12)+(需要分野・金属製品!$D12)*(需要分野・金属製品!$E12)*(需要分野・金属製品!Q12)+(需要分野・木工製品!$D12)*(需要分野・木工製品!$E12)*(需要分野・木工製品!Q12)+(需要分野・家庭用!$D12)*(需要分野・家庭用!$E12)*(需要分野・家庭用!Q12)+(需要分野・路面標示!$D12)*(需要分野・路面標示!$E12)*(需要分野・路面標示!Q12)+(需要分野・その他!$D12)*(需要分野・その他!$E12)*(需要分野・その他!Q12))/10000</f>
        <v>0</v>
      </c>
      <c r="R12" s="109">
        <f>((需要分野・建物!$D12)*(需要分野・建物!$E12)*(需要分野・建物!R12)+(需要分野・建築資材!$D12)*(需要分野・建築資材!$E12)*(需要分野・建築資材!R12)+(需要分野・構造物!$D12)*(需要分野・構造物!$E12)*(需要分野・構造物!R12)+(需要分野・船舶!$D12)*(需要分野・船舶!$E12)*(需要分野・船舶!R12)+(需要分野・自動車・新!$D12)*(需要分野・自動車・新!$E12)*(需要分野・自動車・新!R12)+(需要分野・自補修!$D12)*(需要分野・自補修!$E12)*(需要分野・自補修!R12)+(需要分野・電気機械!$D12)*(需要分野・電気機械!$E12)*(需要分野・電気機械!R12)+(需要分野・機械!$D12)*(需要分野・機械!$E12)*(需要分野・機械!R12)+(需要分野・金属製品!$D12)*(需要分野・金属製品!$E12)*(需要分野・金属製品!R12)+(需要分野・木工製品!$D12)*(需要分野・木工製品!$E12)*(需要分野・木工製品!R12)+(需要分野・家庭用!$D12)*(需要分野・家庭用!$E12)*(需要分野・家庭用!R12)+(需要分野・路面標示!$D12)*(需要分野・路面標示!$E12)*(需要分野・路面標示!R12)+(需要分野・その他!$D12)*(需要分野・その他!$E12)*(需要分野・その他!R12))/10000</f>
        <v>0</v>
      </c>
      <c r="S12" s="109">
        <f>((需要分野・建物!$D12)*(需要分野・建物!$E12)*(需要分野・建物!S12)+(需要分野・建築資材!$D12)*(需要分野・建築資材!$E12)*(需要分野・建築資材!S12)+(需要分野・構造物!$D12)*(需要分野・構造物!$E12)*(需要分野・構造物!S12)+(需要分野・船舶!$D12)*(需要分野・船舶!$E12)*(需要分野・船舶!S12)+(需要分野・自動車・新!$D12)*(需要分野・自動車・新!$E12)*(需要分野・自動車・新!S12)+(需要分野・自補修!$D12)*(需要分野・自補修!$E12)*(需要分野・自補修!S12)+(需要分野・電気機械!$D12)*(需要分野・電気機械!$E12)*(需要分野・電気機械!S12)+(需要分野・機械!$D12)*(需要分野・機械!$E12)*(需要分野・機械!S12)+(需要分野・金属製品!$D12)*(需要分野・金属製品!$E12)*(需要分野・金属製品!S12)+(需要分野・木工製品!$D12)*(需要分野・木工製品!$E12)*(需要分野・木工製品!S12)+(需要分野・家庭用!$D12)*(需要分野・家庭用!$E12)*(需要分野・家庭用!S12)+(需要分野・路面標示!$D12)*(需要分野・路面標示!$E12)*(需要分野・路面標示!S12)+(需要分野・その他!$D12)*(需要分野・その他!$E12)*(需要分野・その他!S12))/10000</f>
        <v>0</v>
      </c>
      <c r="T12" s="109">
        <f>((需要分野・建物!$D12)*(需要分野・建物!$E12)*(需要分野・建物!T12)+(需要分野・建築資材!$D12)*(需要分野・建築資材!$E12)*(需要分野・建築資材!T12)+(需要分野・構造物!$D12)*(需要分野・構造物!$E12)*(需要分野・構造物!T12)+(需要分野・船舶!$D12)*(需要分野・船舶!$E12)*(需要分野・船舶!T12)+(需要分野・自動車・新!$D12)*(需要分野・自動車・新!$E12)*(需要分野・自動車・新!T12)+(需要分野・自補修!$D12)*(需要分野・自補修!$E12)*(需要分野・自補修!T12)+(需要分野・電気機械!$D12)*(需要分野・電気機械!$E12)*(需要分野・電気機械!T12)+(需要分野・機械!$D12)*(需要分野・機械!$E12)*(需要分野・機械!T12)+(需要分野・金属製品!$D12)*(需要分野・金属製品!$E12)*(需要分野・金属製品!T12)+(需要分野・木工製品!$D12)*(需要分野・木工製品!$E12)*(需要分野・木工製品!T12)+(需要分野・家庭用!$D12)*(需要分野・家庭用!$E12)*(需要分野・家庭用!T12)+(需要分野・路面標示!$D12)*(需要分野・路面標示!$E12)*(需要分野・路面標示!T12)+(需要分野・その他!$D12)*(需要分野・その他!$E12)*(需要分野・その他!T12))/10000</f>
        <v>0</v>
      </c>
      <c r="U12" s="109">
        <f>((需要分野・建物!$D12)*(需要分野・建物!$E12)*(需要分野・建物!U12)+(需要分野・建築資材!$D12)*(需要分野・建築資材!$E12)*(需要分野・建築資材!U12)+(需要分野・構造物!$D12)*(需要分野・構造物!$E12)*(需要分野・構造物!U12)+(需要分野・船舶!$D12)*(需要分野・船舶!$E12)*(需要分野・船舶!U12)+(需要分野・自動車・新!$D12)*(需要分野・自動車・新!$E12)*(需要分野・自動車・新!U12)+(需要分野・自補修!$D12)*(需要分野・自補修!$E12)*(需要分野・自補修!U12)+(需要分野・電気機械!$D12)*(需要分野・電気機械!$E12)*(需要分野・電気機械!U12)+(需要分野・機械!$D12)*(需要分野・機械!$E12)*(需要分野・機械!U12)+(需要分野・金属製品!$D12)*(需要分野・金属製品!$E12)*(需要分野・金属製品!U12)+(需要分野・木工製品!$D12)*(需要分野・木工製品!$E12)*(需要分野・木工製品!U12)+(需要分野・家庭用!$D12)*(需要分野・家庭用!$E12)*(需要分野・家庭用!U12)+(需要分野・路面標示!$D12)*(需要分野・路面標示!$E12)*(需要分野・路面標示!U12)+(需要分野・その他!$D12)*(需要分野・その他!$E12)*(需要分野・その他!U12))/10000</f>
        <v>0</v>
      </c>
      <c r="V12" s="109">
        <f>((需要分野・建物!$D12)*(需要分野・建物!$E12)*(需要分野・建物!V12)+(需要分野・建築資材!$D12)*(需要分野・建築資材!$E12)*(需要分野・建築資材!V12)+(需要分野・構造物!$D12)*(需要分野・構造物!$E12)*(需要分野・構造物!V12)+(需要分野・船舶!$D12)*(需要分野・船舶!$E12)*(需要分野・船舶!V12)+(需要分野・自動車・新!$D12)*(需要分野・自動車・新!$E12)*(需要分野・自動車・新!V12)+(需要分野・自補修!$D12)*(需要分野・自補修!$E12)*(需要分野・自補修!V12)+(需要分野・電気機械!$D12)*(需要分野・電気機械!$E12)*(需要分野・電気機械!V12)+(需要分野・機械!$D12)*(需要分野・機械!$E12)*(需要分野・機械!V12)+(需要分野・金属製品!$D12)*(需要分野・金属製品!$E12)*(需要分野・金属製品!V12)+(需要分野・木工製品!$D12)*(需要分野・木工製品!$E12)*(需要分野・木工製品!V12)+(需要分野・家庭用!$D12)*(需要分野・家庭用!$E12)*(需要分野・家庭用!V12)+(需要分野・路面標示!$D12)*(需要分野・路面標示!$E12)*(需要分野・路面標示!V12)+(需要分野・その他!$D12)*(需要分野・その他!$E12)*(需要分野・その他!V12))/10000</f>
        <v>0</v>
      </c>
      <c r="W12" s="109">
        <f>((需要分野・建物!$D12)*(需要分野・建物!$E12)*(需要分野・建物!W12)+(需要分野・建築資材!$D12)*(需要分野・建築資材!$E12)*(需要分野・建築資材!W12)+(需要分野・構造物!$D12)*(需要分野・構造物!$E12)*(需要分野・構造物!W12)+(需要分野・船舶!$D12)*(需要分野・船舶!$E12)*(需要分野・船舶!W12)+(需要分野・自動車・新!$D12)*(需要分野・自動車・新!$E12)*(需要分野・自動車・新!W12)+(需要分野・自補修!$D12)*(需要分野・自補修!$E12)*(需要分野・自補修!W12)+(需要分野・電気機械!$D12)*(需要分野・電気機械!$E12)*(需要分野・電気機械!W12)+(需要分野・機械!$D12)*(需要分野・機械!$E12)*(需要分野・機械!W12)+(需要分野・金属製品!$D12)*(需要分野・金属製品!$E12)*(需要分野・金属製品!W12)+(需要分野・木工製品!$D12)*(需要分野・木工製品!$E12)*(需要分野・木工製品!W12)+(需要分野・家庭用!$D12)*(需要分野・家庭用!$E12)*(需要分野・家庭用!W12)+(需要分野・路面標示!$D12)*(需要分野・路面標示!$E12)*(需要分野・路面標示!W12)+(需要分野・その他!$D12)*(需要分野・その他!$E12)*(需要分野・その他!W12))/10000</f>
        <v>0</v>
      </c>
      <c r="X12" s="109">
        <f>((需要分野・建物!$D12)*(需要分野・建物!$E12)*(需要分野・建物!X12)+(需要分野・建築資材!$D12)*(需要分野・建築資材!$E12)*(需要分野・建築資材!X12)+(需要分野・構造物!$D12)*(需要分野・構造物!$E12)*(需要分野・構造物!X12)+(需要分野・船舶!$D12)*(需要分野・船舶!$E12)*(需要分野・船舶!X12)+(需要分野・自動車・新!$D12)*(需要分野・自動車・新!$E12)*(需要分野・自動車・新!X12)+(需要分野・自補修!$D12)*(需要分野・自補修!$E12)*(需要分野・自補修!X12)+(需要分野・電気機械!$D12)*(需要分野・電気機械!$E12)*(需要分野・電気機械!X12)+(需要分野・機械!$D12)*(需要分野・機械!$E12)*(需要分野・機械!X12)+(需要分野・金属製品!$D12)*(需要分野・金属製品!$E12)*(需要分野・金属製品!X12)+(需要分野・木工製品!$D12)*(需要分野・木工製品!$E12)*(需要分野・木工製品!X12)+(需要分野・家庭用!$D12)*(需要分野・家庭用!$E12)*(需要分野・家庭用!X12)+(需要分野・路面標示!$D12)*(需要分野・路面標示!$E12)*(需要分野・路面標示!X12)+(需要分野・その他!$D12)*(需要分野・その他!$E12)*(需要分野・その他!X12))/10000</f>
        <v>0</v>
      </c>
      <c r="Y12" s="109">
        <f>((需要分野・建物!$D12)*(需要分野・建物!$E12)*(需要分野・建物!Y12)+(需要分野・建築資材!$D12)*(需要分野・建築資材!$E12)*(需要分野・建築資材!Y12)+(需要分野・構造物!$D12)*(需要分野・構造物!$E12)*(需要分野・構造物!Y12)+(需要分野・船舶!$D12)*(需要分野・船舶!$E12)*(需要分野・船舶!Y12)+(需要分野・自動車・新!$D12)*(需要分野・自動車・新!$E12)*(需要分野・自動車・新!Y12)+(需要分野・自補修!$D12)*(需要分野・自補修!$E12)*(需要分野・自補修!Y12)+(需要分野・電気機械!$D12)*(需要分野・電気機械!$E12)*(需要分野・電気機械!Y12)+(需要分野・機械!$D12)*(需要分野・機械!$E12)*(需要分野・機械!Y12)+(需要分野・金属製品!$D12)*(需要分野・金属製品!$E12)*(需要分野・金属製品!Y12)+(需要分野・木工製品!$D12)*(需要分野・木工製品!$E12)*(需要分野・木工製品!Y12)+(需要分野・家庭用!$D12)*(需要分野・家庭用!$E12)*(需要分野・家庭用!Y12)+(需要分野・路面標示!$D12)*(需要分野・路面標示!$E12)*(需要分野・路面標示!Y12)+(需要分野・その他!$D12)*(需要分野・その他!$E12)*(需要分野・その他!Y12))/10000</f>
        <v>0</v>
      </c>
      <c r="Z12" s="109">
        <f>((需要分野・建物!$D12)*(需要分野・建物!$E12)*(需要分野・建物!Z12)+(需要分野・建築資材!$D12)*(需要分野・建築資材!$E12)*(需要分野・建築資材!Z12)+(需要分野・構造物!$D12)*(需要分野・構造物!$E12)*(需要分野・構造物!Z12)+(需要分野・船舶!$D12)*(需要分野・船舶!$E12)*(需要分野・船舶!Z12)+(需要分野・自動車・新!$D12)*(需要分野・自動車・新!$E12)*(需要分野・自動車・新!Z12)+(需要分野・自補修!$D12)*(需要分野・自補修!$E12)*(需要分野・自補修!Z12)+(需要分野・電気機械!$D12)*(需要分野・電気機械!$E12)*(需要分野・電気機械!Z12)+(需要分野・機械!$D12)*(需要分野・機械!$E12)*(需要分野・機械!Z12)+(需要分野・金属製品!$D12)*(需要分野・金属製品!$E12)*(需要分野・金属製品!Z12)+(需要分野・木工製品!$D12)*(需要分野・木工製品!$E12)*(需要分野・木工製品!Z12)+(需要分野・家庭用!$D12)*(需要分野・家庭用!$E12)*(需要分野・家庭用!Z12)+(需要分野・路面標示!$D12)*(需要分野・路面標示!$E12)*(需要分野・路面標示!Z12)+(需要分野・その他!$D12)*(需要分野・その他!$E12)*(需要分野・その他!Z12))/10000</f>
        <v>0</v>
      </c>
      <c r="AA12" s="110">
        <f>((需要分野・建物!$D12)*(需要分野・建物!$E12)*(需要分野・建物!AA12)+(需要分野・建築資材!$D12)*(需要分野・建築資材!$E12)*(需要分野・建築資材!AA12)+(需要分野・構造物!$D12)*(需要分野・構造物!$E12)*(需要分野・構造物!AA12)+(需要分野・船舶!$D12)*(需要分野・船舶!$E12)*(需要分野・船舶!AA12)+(需要分野・自動車・新!$D12)*(需要分野・自動車・新!$E12)*(需要分野・自動車・新!AA12)+(需要分野・自補修!$D12)*(需要分野・自補修!$E12)*(需要分野・自補修!AA12)+(需要分野・電気機械!$D12)*(需要分野・電気機械!$E12)*(需要分野・電気機械!AA12)+(需要分野・機械!$D12)*(需要分野・機械!$E12)*(需要分野・機械!AA12)+(需要分野・金属製品!$D12)*(需要分野・金属製品!$E12)*(需要分野・金属製品!AA12)+(需要分野・木工製品!$D12)*(需要分野・木工製品!$E12)*(需要分野・木工製品!AA12)+(需要分野・家庭用!$D12)*(需要分野・家庭用!$E12)*(需要分野・家庭用!AA12)+(需要分野・路面標示!$D12)*(需要分野・路面標示!$E12)*(需要分野・路面標示!AA12)+(需要分野・その他!$D12)*(需要分野・その他!$E12)*(需要分野・その他!AA12))/10000</f>
        <v>0</v>
      </c>
      <c r="AB12" s="19"/>
    </row>
    <row r="13" spans="2:28" s="16" customFormat="1" ht="30.95" customHeight="1">
      <c r="B13" s="506" t="s">
        <v>47</v>
      </c>
      <c r="C13" s="507"/>
      <c r="D13" s="261">
        <f>(販売実績表!T11)-(販売実績表!S11)</f>
        <v>0</v>
      </c>
      <c r="E13" s="111"/>
      <c r="F13" s="108">
        <f>((需要分野・建物!D13)*(需要分野・建物!F13)+(需要分野・建築資材!D13)*(需要分野・建築資材!F13)+(需要分野・構造物!D13)*(需要分野・構造物!F13)+(需要分野・船舶!D13)*(需要分野・船舶!F13)+(需要分野・自動車・新!D13)*(需要分野・自動車・新!F13)+(需要分野・自補修!D13)*(需要分野・自補修!F13)+(需要分野・電気機械!D13)*(需要分野・電気機械!F13)+(需要分野・機械!D13)*(需要分野・機械!F13)+(需要分野・金属製品!D13)*(需要分野・金属製品!F13)+(需要分野・木工製品!D13)*(需要分野・木工製品!F13)+(需要分野・家庭用!D13)*(需要分野・家庭用!F13)+(需要分野・路面標示!D13)*(需要分野・路面標示!F13)+(需要分野・その他!D13)*(需要分野・その他!F13))/100</f>
        <v>0</v>
      </c>
      <c r="G13" s="109">
        <f>((需要分野・建物!D13)*(需要分野・建物!G13)+(需要分野・建築資材!D13)*(需要分野・建築資材!G13)+(需要分野・構造物!D13)*(需要分野・構造物!G13)+(需要分野・船舶!D13)*(需要分野・船舶!G13)+(需要分野・自動車・新!D13)*(需要分野・自動車・新!G13)+(需要分野・自補修!D13)*(需要分野・自補修!G13)+(需要分野・電気機械!D13)*(需要分野・電気機械!G13)+(需要分野・機械!D13)*(需要分野・機械!G13)+(需要分野・金属製品!D13)*(需要分野・金属製品!G13)+(需要分野・木工製品!D13)*(需要分野・木工製品!G13)+(需要分野・家庭用!D13)*(需要分野・家庭用!G13)+(需要分野・路面標示!D13)*(需要分野・路面標示!G13)+(需要分野・その他!D13)*(需要分野・その他!G13))/100</f>
        <v>0</v>
      </c>
      <c r="H13" s="109">
        <f>((需要分野・建物!D13)*(需要分野・建物!H13)+(需要分野・建築資材!D13)*(需要分野・建築資材!H13)+(需要分野・構造物!D13)*(需要分野・構造物!H13)+(需要分野・船舶!D13)*(需要分野・船舶!H13)+(需要分野・自動車・新!D13)*(需要分野・自動車・新!H13)+(需要分野・自補修!D13)*(需要分野・自補修!H13)+(需要分野・電気機械!D13)*(需要分野・電気機械!H13)+(需要分野・機械!D13)*(需要分野・機械!H13)+(需要分野・金属製品!D13)*(需要分野・金属製品!H13)+(需要分野・木工製品!D13)*(需要分野・木工製品!H13)+(需要分野・家庭用!D13)*(需要分野・家庭用!H13)+(需要分野・路面標示!D13)*(需要分野・路面標示!H13)+(需要分野・その他!D13)*(需要分野・その他!H13))/100</f>
        <v>0</v>
      </c>
      <c r="I13" s="109">
        <f>((需要分野・建物!D13)*(需要分野・建物!I13)+(需要分野・建築資材!D13)*(需要分野・建築資材!I13)+(需要分野・構造物!D13)*(需要分野・構造物!I13)+(需要分野・船舶!D13)*(需要分野・船舶!I13)+(需要分野・自動車・新!D13)*(需要分野・自動車・新!I13)+(需要分野・自補修!D13)*(需要分野・自補修!I13)+(需要分野・電気機械!D13)*(需要分野・電気機械!I13)+(需要分野・機械!D13)*(需要分野・機械!I13)+(需要分野・金属製品!D13)*(需要分野・金属製品!I13)+(需要分野・木工製品!D13)*(需要分野・木工製品!I13)+(需要分野・家庭用!D13)*(需要分野・家庭用!I13)+(需要分野・路面標示!D13)*(需要分野・路面標示!I13)+(需要分野・その他!D13)*(需要分野・その他!I13))/100</f>
        <v>0</v>
      </c>
      <c r="J13" s="109">
        <f>((需要分野・建物!D13)*(需要分野・建物!J13)+(需要分野・建築資材!D13)*(需要分野・建築資材!J13)+(需要分野・構造物!D13)*(需要分野・構造物!J13)+(需要分野・船舶!D13)*(需要分野・船舶!J13)+(需要分野・自動車・新!D13)*(需要分野・自動車・新!J13)+(需要分野・自補修!D13)*(需要分野・自補修!J13)+(需要分野・電気機械!D13)*(需要分野・電気機械!J13)+(需要分野・機械!D13)*(需要分野・機械!J13)+(需要分野・金属製品!D13)*(需要分野・金属製品!J13)+(需要分野・木工製品!D13)*(需要分野・木工製品!J13)+(需要分野・家庭用!D13)*(需要分野・家庭用!J13)+(需要分野・路面標示!D13)*(需要分野・路面標示!J13)+(需要分野・その他!D13)*(需要分野・その他!J13))/100</f>
        <v>0</v>
      </c>
      <c r="K13" s="109">
        <f>((需要分野・建物!D13)*(需要分野・建物!K13)+(需要分野・建築資材!D13)*(需要分野・建築資材!K13)+(需要分野・構造物!D13)*(需要分野・構造物!K13)+(需要分野・船舶!D13)*(需要分野・船舶!K13)+(需要分野・自動車・新!D13)*(需要分野・自動車・新!K13)+(需要分野・自補修!D13)*(需要分野・自補修!K13)+(需要分野・電気機械!D13)*(需要分野・電気機械!K13)+(需要分野・機械!D13)*(需要分野・機械!K13)+(需要分野・金属製品!D13)*(需要分野・金属製品!K13)+(需要分野・木工製品!D13)*(需要分野・木工製品!K13)+(需要分野・家庭用!D13)*(需要分野・家庭用!K13)+(需要分野・路面標示!D13)*(需要分野・路面標示!K13)+(需要分野・その他!D13)*(需要分野・その他!K13))/100</f>
        <v>0</v>
      </c>
      <c r="L13" s="109">
        <f>((需要分野・建物!D13)*(需要分野・建物!L13)+(需要分野・建築資材!D13)*(需要分野・建築資材!L13)+(需要分野・構造物!D13)*(需要分野・構造物!L13)+(需要分野・船舶!D13)*(需要分野・船舶!L13)+(需要分野・自動車・新!D13)*(需要分野・自動車・新!L13)+(需要分野・自補修!D13)*(需要分野・自補修!L13)+(需要分野・電気機械!D13)*(需要分野・電気機械!L13)+(需要分野・機械!D13)*(需要分野・機械!L13)+(需要分野・金属製品!D13)*(需要分野・金属製品!L13)+(需要分野・木工製品!D13)*(需要分野・木工製品!L13)+(需要分野・家庭用!D13)*(需要分野・家庭用!L13)+(需要分野・路面標示!D13)*(需要分野・路面標示!L13)+(需要分野・その他!D13)*(需要分野・その他!L13))/100</f>
        <v>0</v>
      </c>
      <c r="M13" s="109">
        <f>((需要分野・建物!D13)*(需要分野・建物!M13)+(需要分野・建築資材!D13)*(需要分野・建築資材!M13)+(需要分野・構造物!D13)*(需要分野・構造物!M13)+(需要分野・船舶!D13)*(需要分野・船舶!M13)+(需要分野・自動車・新!D13)*(需要分野・自動車・新!M13)+(需要分野・自補修!D13)*(需要分野・自補修!M13)+(需要分野・電気機械!D13)*(需要分野・電気機械!M13)+(需要分野・機械!D13)*(需要分野・機械!M13)+(需要分野・金属製品!D13)*(需要分野・金属製品!M13)+(需要分野・木工製品!D13)*(需要分野・木工製品!M13)+(需要分野・家庭用!D13)*(需要分野・家庭用!M13)+(需要分野・路面標示!D13)*(需要分野・路面標示!M13)+(需要分野・その他!D13)*(需要分野・その他!M13))/100</f>
        <v>0</v>
      </c>
      <c r="N13" s="109">
        <f>((需要分野・建物!D13)*(需要分野・建物!N13)+(需要分野・建築資材!D13)*(需要分野・建築資材!N13)+(需要分野・構造物!D13)*(需要分野・構造物!N13)+(需要分野・船舶!D13)*(需要分野・船舶!N13)+(需要分野・自動車・新!D13)*(需要分野・自動車・新!N13)+(需要分野・自補修!D13)*(需要分野・自補修!N13)+(需要分野・電気機械!D13)*(需要分野・電気機械!N13)+(需要分野・機械!D13)*(需要分野・機械!N13)+(需要分野・金属製品!D13)*(需要分野・金属製品!N13)+(需要分野・木工製品!D13)*(需要分野・木工製品!N13)+(需要分野・家庭用!D13)*(需要分野・家庭用!N13)+(需要分野・路面標示!D13)*(需要分野・路面標示!N13)+(需要分野・その他!D13)*(需要分野・その他!N13))/100</f>
        <v>0</v>
      </c>
      <c r="O13" s="109">
        <f>((需要分野・建物!D13)*(需要分野・建物!O13)+(需要分野・建築資材!D13)*(需要分野・建築資材!O13)+(需要分野・構造物!D13)*(需要分野・構造物!O13)+(需要分野・船舶!D13)*(需要分野・船舶!O13)+(需要分野・自動車・新!D13)*(需要分野・自動車・新!O13)+(需要分野・自補修!D13)*(需要分野・自補修!O13)+(需要分野・電気機械!D13)*(需要分野・電気機械!O13)+(需要分野・機械!D13)*(需要分野・機械!O13)+(需要分野・金属製品!D13)*(需要分野・金属製品!O13)+(需要分野・木工製品!D13)*(需要分野・木工製品!O13)+(需要分野・家庭用!D13)*(需要分野・家庭用!O13)+(需要分野・路面標示!D13)*(需要分野・路面標示!O13)+(需要分野・その他!D13)*(需要分野・その他!O13))/100</f>
        <v>0</v>
      </c>
      <c r="P13" s="110">
        <f>((需要分野・建物!D13)*(需要分野・建物!P13)+(需要分野・建築資材!D13)*(需要分野・建築資材!P13)+(需要分野・構造物!D13)*(需要分野・構造物!P13)+(需要分野・船舶!D13)*(需要分野・船舶!P13)+(需要分野・自動車・新!D13)*(需要分野・自動車・新!P13)+(需要分野・自補修!D13)*(需要分野・自補修!P13)+(需要分野・電気機械!D13)*(需要分野・電気機械!P13)+(需要分野・機械!D13)*(需要分野・機械!P13)+(需要分野・金属製品!D13)*(需要分野・金属製品!P13)+(需要分野・木工製品!D13)*(需要分野・木工製品!P13)+(需要分野・家庭用!D13)*(需要分野・家庭用!P13)+(需要分野・路面標示!D13)*(需要分野・路面標示!P13)+(需要分野・その他!D13)*(需要分野・その他!P13))/100</f>
        <v>0</v>
      </c>
      <c r="Q13" s="119">
        <f>((需要分野・建物!$D13)*(需要分野・建物!$E13)*(需要分野・建物!Q13)+(需要分野・建築資材!$D13)*(需要分野・建築資材!$E13)*(需要分野・建築資材!Q13)+(需要分野・構造物!$D13)*(需要分野・構造物!$E13)*(需要分野・構造物!Q13)+(需要分野・船舶!$D13)*(需要分野・船舶!$E13)*(需要分野・船舶!Q13)+(需要分野・自動車・新!$D13)*(需要分野・自動車・新!$E13)*(需要分野・自動車・新!Q13)+(需要分野・自補修!$D13)*(需要分野・自補修!$E13)*(需要分野・自補修!Q13)+(需要分野・電気機械!$D13)*(需要分野・電気機械!$E13)*(需要分野・電気機械!Q13)+(需要分野・機械!$D13)*(需要分野・機械!$E13)*(需要分野・機械!Q13)+(需要分野・金属製品!$D13)*(需要分野・金属製品!$E13)*(需要分野・金属製品!Q13)+(需要分野・木工製品!$D13)*(需要分野・木工製品!$E13)*(需要分野・木工製品!Q13)+(需要分野・家庭用!$D13)*(需要分野・家庭用!$E13)*(需要分野・家庭用!Q13)+(需要分野・路面標示!$D13)*(需要分野・路面標示!$E13)*(需要分野・路面標示!Q13)+(需要分野・その他!$D13)*(需要分野・その他!$E13)*(需要分野・その他!Q13))/10000</f>
        <v>0</v>
      </c>
      <c r="R13" s="109">
        <f>((需要分野・建物!$D13)*(需要分野・建物!$E13)*(需要分野・建物!R13)+(需要分野・建築資材!$D13)*(需要分野・建築資材!$E13)*(需要分野・建築資材!R13)+(需要分野・構造物!$D13)*(需要分野・構造物!$E13)*(需要分野・構造物!R13)+(需要分野・船舶!$D13)*(需要分野・船舶!$E13)*(需要分野・船舶!R13)+(需要分野・自動車・新!$D13)*(需要分野・自動車・新!$E13)*(需要分野・自動車・新!R13)+(需要分野・自補修!$D13)*(需要分野・自補修!$E13)*(需要分野・自補修!R13)+(需要分野・電気機械!$D13)*(需要分野・電気機械!$E13)*(需要分野・電気機械!R13)+(需要分野・機械!$D13)*(需要分野・機械!$E13)*(需要分野・機械!R13)+(需要分野・金属製品!$D13)*(需要分野・金属製品!$E13)*(需要分野・金属製品!R13)+(需要分野・木工製品!$D13)*(需要分野・木工製品!$E13)*(需要分野・木工製品!R13)+(需要分野・家庭用!$D13)*(需要分野・家庭用!$E13)*(需要分野・家庭用!R13)+(需要分野・路面標示!$D13)*(需要分野・路面標示!$E13)*(需要分野・路面標示!R13)+(需要分野・その他!$D13)*(需要分野・その他!$E13)*(需要分野・その他!R13))/10000</f>
        <v>0</v>
      </c>
      <c r="S13" s="109">
        <f>((需要分野・建物!$D13)*(需要分野・建物!$E13)*(需要分野・建物!S13)+(需要分野・建築資材!$D13)*(需要分野・建築資材!$E13)*(需要分野・建築資材!S13)+(需要分野・構造物!$D13)*(需要分野・構造物!$E13)*(需要分野・構造物!S13)+(需要分野・船舶!$D13)*(需要分野・船舶!$E13)*(需要分野・船舶!S13)+(需要分野・自動車・新!$D13)*(需要分野・自動車・新!$E13)*(需要分野・自動車・新!S13)+(需要分野・自補修!$D13)*(需要分野・自補修!$E13)*(需要分野・自補修!S13)+(需要分野・電気機械!$D13)*(需要分野・電気機械!$E13)*(需要分野・電気機械!S13)+(需要分野・機械!$D13)*(需要分野・機械!$E13)*(需要分野・機械!S13)+(需要分野・金属製品!$D13)*(需要分野・金属製品!$E13)*(需要分野・金属製品!S13)+(需要分野・木工製品!$D13)*(需要分野・木工製品!$E13)*(需要分野・木工製品!S13)+(需要分野・家庭用!$D13)*(需要分野・家庭用!$E13)*(需要分野・家庭用!S13)+(需要分野・路面標示!$D13)*(需要分野・路面標示!$E13)*(需要分野・路面標示!S13)+(需要分野・その他!$D13)*(需要分野・その他!$E13)*(需要分野・その他!S13))/10000</f>
        <v>0</v>
      </c>
      <c r="T13" s="109">
        <f>((需要分野・建物!$D13)*(需要分野・建物!$E13)*(需要分野・建物!T13)+(需要分野・建築資材!$D13)*(需要分野・建築資材!$E13)*(需要分野・建築資材!T13)+(需要分野・構造物!$D13)*(需要分野・構造物!$E13)*(需要分野・構造物!T13)+(需要分野・船舶!$D13)*(需要分野・船舶!$E13)*(需要分野・船舶!T13)+(需要分野・自動車・新!$D13)*(需要分野・自動車・新!$E13)*(需要分野・自動車・新!T13)+(需要分野・自補修!$D13)*(需要分野・自補修!$E13)*(需要分野・自補修!T13)+(需要分野・電気機械!$D13)*(需要分野・電気機械!$E13)*(需要分野・電気機械!T13)+(需要分野・機械!$D13)*(需要分野・機械!$E13)*(需要分野・機械!T13)+(需要分野・金属製品!$D13)*(需要分野・金属製品!$E13)*(需要分野・金属製品!T13)+(需要分野・木工製品!$D13)*(需要分野・木工製品!$E13)*(需要分野・木工製品!T13)+(需要分野・家庭用!$D13)*(需要分野・家庭用!$E13)*(需要分野・家庭用!T13)+(需要分野・路面標示!$D13)*(需要分野・路面標示!$E13)*(需要分野・路面標示!T13)+(需要分野・その他!$D13)*(需要分野・その他!$E13)*(需要分野・その他!T13))/10000</f>
        <v>0</v>
      </c>
      <c r="U13" s="109">
        <f>((需要分野・建物!$D13)*(需要分野・建物!$E13)*(需要分野・建物!U13)+(需要分野・建築資材!$D13)*(需要分野・建築資材!$E13)*(需要分野・建築資材!U13)+(需要分野・構造物!$D13)*(需要分野・構造物!$E13)*(需要分野・構造物!U13)+(需要分野・船舶!$D13)*(需要分野・船舶!$E13)*(需要分野・船舶!U13)+(需要分野・自動車・新!$D13)*(需要分野・自動車・新!$E13)*(需要分野・自動車・新!U13)+(需要分野・自補修!$D13)*(需要分野・自補修!$E13)*(需要分野・自補修!U13)+(需要分野・電気機械!$D13)*(需要分野・電気機械!$E13)*(需要分野・電気機械!U13)+(需要分野・機械!$D13)*(需要分野・機械!$E13)*(需要分野・機械!U13)+(需要分野・金属製品!$D13)*(需要分野・金属製品!$E13)*(需要分野・金属製品!U13)+(需要分野・木工製品!$D13)*(需要分野・木工製品!$E13)*(需要分野・木工製品!U13)+(需要分野・家庭用!$D13)*(需要分野・家庭用!$E13)*(需要分野・家庭用!U13)+(需要分野・路面標示!$D13)*(需要分野・路面標示!$E13)*(需要分野・路面標示!U13)+(需要分野・その他!$D13)*(需要分野・その他!$E13)*(需要分野・その他!U13))/10000</f>
        <v>0</v>
      </c>
      <c r="V13" s="109">
        <f>((需要分野・建物!$D13)*(需要分野・建物!$E13)*(需要分野・建物!V13)+(需要分野・建築資材!$D13)*(需要分野・建築資材!$E13)*(需要分野・建築資材!V13)+(需要分野・構造物!$D13)*(需要分野・構造物!$E13)*(需要分野・構造物!V13)+(需要分野・船舶!$D13)*(需要分野・船舶!$E13)*(需要分野・船舶!V13)+(需要分野・自動車・新!$D13)*(需要分野・自動車・新!$E13)*(需要分野・自動車・新!V13)+(需要分野・自補修!$D13)*(需要分野・自補修!$E13)*(需要分野・自補修!V13)+(需要分野・電気機械!$D13)*(需要分野・電気機械!$E13)*(需要分野・電気機械!V13)+(需要分野・機械!$D13)*(需要分野・機械!$E13)*(需要分野・機械!V13)+(需要分野・金属製品!$D13)*(需要分野・金属製品!$E13)*(需要分野・金属製品!V13)+(需要分野・木工製品!$D13)*(需要分野・木工製品!$E13)*(需要分野・木工製品!V13)+(需要分野・家庭用!$D13)*(需要分野・家庭用!$E13)*(需要分野・家庭用!V13)+(需要分野・路面標示!$D13)*(需要分野・路面標示!$E13)*(需要分野・路面標示!V13)+(需要分野・その他!$D13)*(需要分野・その他!$E13)*(需要分野・その他!V13))/10000</f>
        <v>0</v>
      </c>
      <c r="W13" s="109">
        <f>((需要分野・建物!$D13)*(需要分野・建物!$E13)*(需要分野・建物!W13)+(需要分野・建築資材!$D13)*(需要分野・建築資材!$E13)*(需要分野・建築資材!W13)+(需要分野・構造物!$D13)*(需要分野・構造物!$E13)*(需要分野・構造物!W13)+(需要分野・船舶!$D13)*(需要分野・船舶!$E13)*(需要分野・船舶!W13)+(需要分野・自動車・新!$D13)*(需要分野・自動車・新!$E13)*(需要分野・自動車・新!W13)+(需要分野・自補修!$D13)*(需要分野・自補修!$E13)*(需要分野・自補修!W13)+(需要分野・電気機械!$D13)*(需要分野・電気機械!$E13)*(需要分野・電気機械!W13)+(需要分野・機械!$D13)*(需要分野・機械!$E13)*(需要分野・機械!W13)+(需要分野・金属製品!$D13)*(需要分野・金属製品!$E13)*(需要分野・金属製品!W13)+(需要分野・木工製品!$D13)*(需要分野・木工製品!$E13)*(需要分野・木工製品!W13)+(需要分野・家庭用!$D13)*(需要分野・家庭用!$E13)*(需要分野・家庭用!W13)+(需要分野・路面標示!$D13)*(需要分野・路面標示!$E13)*(需要分野・路面標示!W13)+(需要分野・その他!$D13)*(需要分野・その他!$E13)*(需要分野・その他!W13))/10000</f>
        <v>0</v>
      </c>
      <c r="X13" s="109">
        <f>((需要分野・建物!$D13)*(需要分野・建物!$E13)*(需要分野・建物!X13)+(需要分野・建築資材!$D13)*(需要分野・建築資材!$E13)*(需要分野・建築資材!X13)+(需要分野・構造物!$D13)*(需要分野・構造物!$E13)*(需要分野・構造物!X13)+(需要分野・船舶!$D13)*(需要分野・船舶!$E13)*(需要分野・船舶!X13)+(需要分野・自動車・新!$D13)*(需要分野・自動車・新!$E13)*(需要分野・自動車・新!X13)+(需要分野・自補修!$D13)*(需要分野・自補修!$E13)*(需要分野・自補修!X13)+(需要分野・電気機械!$D13)*(需要分野・電気機械!$E13)*(需要分野・電気機械!X13)+(需要分野・機械!$D13)*(需要分野・機械!$E13)*(需要分野・機械!X13)+(需要分野・金属製品!$D13)*(需要分野・金属製品!$E13)*(需要分野・金属製品!X13)+(需要分野・木工製品!$D13)*(需要分野・木工製品!$E13)*(需要分野・木工製品!X13)+(需要分野・家庭用!$D13)*(需要分野・家庭用!$E13)*(需要分野・家庭用!X13)+(需要分野・路面標示!$D13)*(需要分野・路面標示!$E13)*(需要分野・路面標示!X13)+(需要分野・その他!$D13)*(需要分野・その他!$E13)*(需要分野・その他!X13))/10000</f>
        <v>0</v>
      </c>
      <c r="Y13" s="109">
        <f>((需要分野・建物!$D13)*(需要分野・建物!$E13)*(需要分野・建物!Y13)+(需要分野・建築資材!$D13)*(需要分野・建築資材!$E13)*(需要分野・建築資材!Y13)+(需要分野・構造物!$D13)*(需要分野・構造物!$E13)*(需要分野・構造物!Y13)+(需要分野・船舶!$D13)*(需要分野・船舶!$E13)*(需要分野・船舶!Y13)+(需要分野・自動車・新!$D13)*(需要分野・自動車・新!$E13)*(需要分野・自動車・新!Y13)+(需要分野・自補修!$D13)*(需要分野・自補修!$E13)*(需要分野・自補修!Y13)+(需要分野・電気機械!$D13)*(需要分野・電気機械!$E13)*(需要分野・電気機械!Y13)+(需要分野・機械!$D13)*(需要分野・機械!$E13)*(需要分野・機械!Y13)+(需要分野・金属製品!$D13)*(需要分野・金属製品!$E13)*(需要分野・金属製品!Y13)+(需要分野・木工製品!$D13)*(需要分野・木工製品!$E13)*(需要分野・木工製品!Y13)+(需要分野・家庭用!$D13)*(需要分野・家庭用!$E13)*(需要分野・家庭用!Y13)+(需要分野・路面標示!$D13)*(需要分野・路面標示!$E13)*(需要分野・路面標示!Y13)+(需要分野・その他!$D13)*(需要分野・その他!$E13)*(需要分野・その他!Y13))/10000</f>
        <v>0</v>
      </c>
      <c r="Z13" s="109">
        <f>((需要分野・建物!$D13)*(需要分野・建物!$E13)*(需要分野・建物!Z13)+(需要分野・建築資材!$D13)*(需要分野・建築資材!$E13)*(需要分野・建築資材!Z13)+(需要分野・構造物!$D13)*(需要分野・構造物!$E13)*(需要分野・構造物!Z13)+(需要分野・船舶!$D13)*(需要分野・船舶!$E13)*(需要分野・船舶!Z13)+(需要分野・自動車・新!$D13)*(需要分野・自動車・新!$E13)*(需要分野・自動車・新!Z13)+(需要分野・自補修!$D13)*(需要分野・自補修!$E13)*(需要分野・自補修!Z13)+(需要分野・電気機械!$D13)*(需要分野・電気機械!$E13)*(需要分野・電気機械!Z13)+(需要分野・機械!$D13)*(需要分野・機械!$E13)*(需要分野・機械!Z13)+(需要分野・金属製品!$D13)*(需要分野・金属製品!$E13)*(需要分野・金属製品!Z13)+(需要分野・木工製品!$D13)*(需要分野・木工製品!$E13)*(需要分野・木工製品!Z13)+(需要分野・家庭用!$D13)*(需要分野・家庭用!$E13)*(需要分野・家庭用!Z13)+(需要分野・路面標示!$D13)*(需要分野・路面標示!$E13)*(需要分野・路面標示!Z13)+(需要分野・その他!$D13)*(需要分野・その他!$E13)*(需要分野・その他!Z13))/10000</f>
        <v>0</v>
      </c>
      <c r="AA13" s="110">
        <f>((需要分野・建物!$D13)*(需要分野・建物!$E13)*(需要分野・建物!AA13)+(需要分野・建築資材!$D13)*(需要分野・建築資材!$E13)*(需要分野・建築資材!AA13)+(需要分野・構造物!$D13)*(需要分野・構造物!$E13)*(需要分野・構造物!AA13)+(需要分野・船舶!$D13)*(需要分野・船舶!$E13)*(需要分野・船舶!AA13)+(需要分野・自動車・新!$D13)*(需要分野・自動車・新!$E13)*(需要分野・自動車・新!AA13)+(需要分野・自補修!$D13)*(需要分野・自補修!$E13)*(需要分野・自補修!AA13)+(需要分野・電気機械!$D13)*(需要分野・電気機械!$E13)*(需要分野・電気機械!AA13)+(需要分野・機械!$D13)*(需要分野・機械!$E13)*(需要分野・機械!AA13)+(需要分野・金属製品!$D13)*(需要分野・金属製品!$E13)*(需要分野・金属製品!AA13)+(需要分野・木工製品!$D13)*(需要分野・木工製品!$E13)*(需要分野・木工製品!AA13)+(需要分野・家庭用!$D13)*(需要分野・家庭用!$E13)*(需要分野・家庭用!AA13)+(需要分野・路面標示!$D13)*(需要分野・路面標示!$E13)*(需要分野・路面標示!AA13)+(需要分野・その他!$D13)*(需要分野・その他!$E13)*(需要分野・その他!AA13))/10000</f>
        <v>0</v>
      </c>
      <c r="AB13" s="19"/>
    </row>
    <row r="14" spans="2:28" s="16" customFormat="1" ht="30.95" customHeight="1">
      <c r="B14" s="499" t="s">
        <v>157</v>
      </c>
      <c r="C14" s="133" t="s">
        <v>21</v>
      </c>
      <c r="D14" s="261">
        <f>(販売実績表!T12)-(販売実績表!S12)</f>
        <v>0</v>
      </c>
      <c r="E14" s="105"/>
      <c r="F14" s="108">
        <f>((需要分野・建物!D14)*(需要分野・建物!F14)+(需要分野・建築資材!D14)*(需要分野・建築資材!F14)+(需要分野・構造物!D14)*(需要分野・構造物!F14)+(需要分野・船舶!D14)*(需要分野・船舶!F14)+(需要分野・自動車・新!D14)*(需要分野・自動車・新!F14)+(需要分野・自補修!D14)*(需要分野・自補修!F14)+(需要分野・電気機械!D14)*(需要分野・電気機械!F14)+(需要分野・機械!D14)*(需要分野・機械!F14)+(需要分野・金属製品!D14)*(需要分野・金属製品!F14)+(需要分野・木工製品!D14)*(需要分野・木工製品!F14)+(需要分野・家庭用!D14)*(需要分野・家庭用!F14)+(需要分野・路面標示!D14)*(需要分野・路面標示!F14)+(需要分野・その他!D14)*(需要分野・その他!F14))/100</f>
        <v>0</v>
      </c>
      <c r="G14" s="109">
        <f>((需要分野・建物!D14)*(需要分野・建物!G14)+(需要分野・建築資材!D14)*(需要分野・建築資材!G14)+(需要分野・構造物!D14)*(需要分野・構造物!G14)+(需要分野・船舶!D14)*(需要分野・船舶!G14)+(需要分野・自動車・新!D14)*(需要分野・自動車・新!G14)+(需要分野・自補修!D14)*(需要分野・自補修!G14)+(需要分野・電気機械!D14)*(需要分野・電気機械!G14)+(需要分野・機械!D14)*(需要分野・機械!G14)+(需要分野・金属製品!D14)*(需要分野・金属製品!G14)+(需要分野・木工製品!D14)*(需要分野・木工製品!G14)+(需要分野・家庭用!D14)*(需要分野・家庭用!G14)+(需要分野・路面標示!D14)*(需要分野・路面標示!G14)+(需要分野・その他!D14)*(需要分野・その他!G14))/100</f>
        <v>0</v>
      </c>
      <c r="H14" s="109">
        <f>((需要分野・建物!D14)*(需要分野・建物!H14)+(需要分野・建築資材!D14)*(需要分野・建築資材!H14)+(需要分野・構造物!D14)*(需要分野・構造物!H14)+(需要分野・船舶!D14)*(需要分野・船舶!H14)+(需要分野・自動車・新!D14)*(需要分野・自動車・新!H14)+(需要分野・自補修!D14)*(需要分野・自補修!H14)+(需要分野・電気機械!D14)*(需要分野・電気機械!H14)+(需要分野・機械!D14)*(需要分野・機械!H14)+(需要分野・金属製品!D14)*(需要分野・金属製品!H14)+(需要分野・木工製品!D14)*(需要分野・木工製品!H14)+(需要分野・家庭用!D14)*(需要分野・家庭用!H14)+(需要分野・路面標示!D14)*(需要分野・路面標示!H14)+(需要分野・その他!D14)*(需要分野・その他!H14))/100</f>
        <v>0</v>
      </c>
      <c r="I14" s="109">
        <f>((需要分野・建物!D14)*(需要分野・建物!I14)+(需要分野・建築資材!D14)*(需要分野・建築資材!I14)+(需要分野・構造物!D14)*(需要分野・構造物!I14)+(需要分野・船舶!D14)*(需要分野・船舶!I14)+(需要分野・自動車・新!D14)*(需要分野・自動車・新!I14)+(需要分野・自補修!D14)*(需要分野・自補修!I14)+(需要分野・電気機械!D14)*(需要分野・電気機械!I14)+(需要分野・機械!D14)*(需要分野・機械!I14)+(需要分野・金属製品!D14)*(需要分野・金属製品!I14)+(需要分野・木工製品!D14)*(需要分野・木工製品!I14)+(需要分野・家庭用!D14)*(需要分野・家庭用!I14)+(需要分野・路面標示!D14)*(需要分野・路面標示!I14)+(需要分野・その他!D14)*(需要分野・その他!I14))/100</f>
        <v>0</v>
      </c>
      <c r="J14" s="109">
        <f>((需要分野・建物!D14)*(需要分野・建物!J14)+(需要分野・建築資材!D14)*(需要分野・建築資材!J14)+(需要分野・構造物!D14)*(需要分野・構造物!J14)+(需要分野・船舶!D14)*(需要分野・船舶!J14)+(需要分野・自動車・新!D14)*(需要分野・自動車・新!J14)+(需要分野・自補修!D14)*(需要分野・自補修!J14)+(需要分野・電気機械!D14)*(需要分野・電気機械!J14)+(需要分野・機械!D14)*(需要分野・機械!J14)+(需要分野・金属製品!D14)*(需要分野・金属製品!J14)+(需要分野・木工製品!D14)*(需要分野・木工製品!J14)+(需要分野・家庭用!D14)*(需要分野・家庭用!J14)+(需要分野・路面標示!D14)*(需要分野・路面標示!J14)+(需要分野・その他!D14)*(需要分野・その他!J14))/100</f>
        <v>0</v>
      </c>
      <c r="K14" s="109">
        <f>((需要分野・建物!D14)*(需要分野・建物!K14)+(需要分野・建築資材!D14)*(需要分野・建築資材!K14)+(需要分野・構造物!D14)*(需要分野・構造物!K14)+(需要分野・船舶!D14)*(需要分野・船舶!K14)+(需要分野・自動車・新!D14)*(需要分野・自動車・新!K14)+(需要分野・自補修!D14)*(需要分野・自補修!K14)+(需要分野・電気機械!D14)*(需要分野・電気機械!K14)+(需要分野・機械!D14)*(需要分野・機械!K14)+(需要分野・金属製品!D14)*(需要分野・金属製品!K14)+(需要分野・木工製品!D14)*(需要分野・木工製品!K14)+(需要分野・家庭用!D14)*(需要分野・家庭用!K14)+(需要分野・路面標示!D14)*(需要分野・路面標示!K14)+(需要分野・その他!D14)*(需要分野・その他!K14))/100</f>
        <v>0</v>
      </c>
      <c r="L14" s="109">
        <f>((需要分野・建物!D14)*(需要分野・建物!L14)+(需要分野・建築資材!D14)*(需要分野・建築資材!L14)+(需要分野・構造物!D14)*(需要分野・構造物!L14)+(需要分野・船舶!D14)*(需要分野・船舶!L14)+(需要分野・自動車・新!D14)*(需要分野・自動車・新!L14)+(需要分野・自補修!D14)*(需要分野・自補修!L14)+(需要分野・電気機械!D14)*(需要分野・電気機械!L14)+(需要分野・機械!D14)*(需要分野・機械!L14)+(需要分野・金属製品!D14)*(需要分野・金属製品!L14)+(需要分野・木工製品!D14)*(需要分野・木工製品!L14)+(需要分野・家庭用!D14)*(需要分野・家庭用!L14)+(需要分野・路面標示!D14)*(需要分野・路面標示!L14)+(需要分野・その他!D14)*(需要分野・その他!L14))/100</f>
        <v>0</v>
      </c>
      <c r="M14" s="109">
        <f>((需要分野・建物!D14)*(需要分野・建物!M14)+(需要分野・建築資材!D14)*(需要分野・建築資材!M14)+(需要分野・構造物!D14)*(需要分野・構造物!M14)+(需要分野・船舶!D14)*(需要分野・船舶!M14)+(需要分野・自動車・新!D14)*(需要分野・自動車・新!M14)+(需要分野・自補修!D14)*(需要分野・自補修!M14)+(需要分野・電気機械!D14)*(需要分野・電気機械!M14)+(需要分野・機械!D14)*(需要分野・機械!M14)+(需要分野・金属製品!D14)*(需要分野・金属製品!M14)+(需要分野・木工製品!D14)*(需要分野・木工製品!M14)+(需要分野・家庭用!D14)*(需要分野・家庭用!M14)+(需要分野・路面標示!D14)*(需要分野・路面標示!M14)+(需要分野・その他!D14)*(需要分野・その他!M14))/100</f>
        <v>0</v>
      </c>
      <c r="N14" s="109">
        <f>((需要分野・建物!D14)*(需要分野・建物!N14)+(需要分野・建築資材!D14)*(需要分野・建築資材!N14)+(需要分野・構造物!D14)*(需要分野・構造物!N14)+(需要分野・船舶!D14)*(需要分野・船舶!N14)+(需要分野・自動車・新!D14)*(需要分野・自動車・新!N14)+(需要分野・自補修!D14)*(需要分野・自補修!N14)+(需要分野・電気機械!D14)*(需要分野・電気機械!N14)+(需要分野・機械!D14)*(需要分野・機械!N14)+(需要分野・金属製品!D14)*(需要分野・金属製品!N14)+(需要分野・木工製品!D14)*(需要分野・木工製品!N14)+(需要分野・家庭用!D14)*(需要分野・家庭用!N14)+(需要分野・路面標示!D14)*(需要分野・路面標示!N14)+(需要分野・その他!D14)*(需要分野・その他!N14))/100</f>
        <v>0</v>
      </c>
      <c r="O14" s="109">
        <f>((需要分野・建物!D14)*(需要分野・建物!O14)+(需要分野・建築資材!D14)*(需要分野・建築資材!O14)+(需要分野・構造物!D14)*(需要分野・構造物!O14)+(需要分野・船舶!D14)*(需要分野・船舶!O14)+(需要分野・自動車・新!D14)*(需要分野・自動車・新!O14)+(需要分野・自補修!D14)*(需要分野・自補修!O14)+(需要分野・電気機械!D14)*(需要分野・電気機械!O14)+(需要分野・機械!D14)*(需要分野・機械!O14)+(需要分野・金属製品!D14)*(需要分野・金属製品!O14)+(需要分野・木工製品!D14)*(需要分野・木工製品!O14)+(需要分野・家庭用!D14)*(需要分野・家庭用!O14)+(需要分野・路面標示!D14)*(需要分野・路面標示!O14)+(需要分野・その他!D14)*(需要分野・その他!O14))/100</f>
        <v>0</v>
      </c>
      <c r="P14" s="110">
        <f>((需要分野・建物!D14)*(需要分野・建物!P14)+(需要分野・建築資材!D14)*(需要分野・建築資材!P14)+(需要分野・構造物!D14)*(需要分野・構造物!P14)+(需要分野・船舶!D14)*(需要分野・船舶!P14)+(需要分野・自動車・新!D14)*(需要分野・自動車・新!P14)+(需要分野・自補修!D14)*(需要分野・自補修!P14)+(需要分野・電気機械!D14)*(需要分野・電気機械!P14)+(需要分野・機械!D14)*(需要分野・機械!P14)+(需要分野・金属製品!D14)*(需要分野・金属製品!P14)+(需要分野・木工製品!D14)*(需要分野・木工製品!P14)+(需要分野・家庭用!D14)*(需要分野・家庭用!P14)+(需要分野・路面標示!D14)*(需要分野・路面標示!P14)+(需要分野・その他!D14)*(需要分野・その他!P14))/100</f>
        <v>0</v>
      </c>
      <c r="Q14" s="119">
        <f>((需要分野・建物!$D14)*(需要分野・建物!$E14)*(需要分野・建物!Q14)+(需要分野・建築資材!$D14)*(需要分野・建築資材!$E14)*(需要分野・建築資材!Q14)+(需要分野・構造物!$D14)*(需要分野・構造物!$E14)*(需要分野・構造物!Q14)+(需要分野・船舶!$D14)*(需要分野・船舶!$E14)*(需要分野・船舶!Q14)+(需要分野・自動車・新!$D14)*(需要分野・自動車・新!$E14)*(需要分野・自動車・新!Q14)+(需要分野・自補修!$D14)*(需要分野・自補修!$E14)*(需要分野・自補修!Q14)+(需要分野・電気機械!$D14)*(需要分野・電気機械!$E14)*(需要分野・電気機械!Q14)+(需要分野・機械!$D14)*(需要分野・機械!$E14)*(需要分野・機械!Q14)+(需要分野・金属製品!$D14)*(需要分野・金属製品!$E14)*(需要分野・金属製品!Q14)+(需要分野・木工製品!$D14)*(需要分野・木工製品!$E14)*(需要分野・木工製品!Q14)+(需要分野・家庭用!$D14)*(需要分野・家庭用!$E14)*(需要分野・家庭用!Q14)+(需要分野・路面標示!$D14)*(需要分野・路面標示!$E14)*(需要分野・路面標示!Q14)+(需要分野・その他!$D14)*(需要分野・その他!$E14)*(需要分野・その他!Q14))/10000</f>
        <v>0</v>
      </c>
      <c r="R14" s="109">
        <f>((需要分野・建物!$D14)*(需要分野・建物!$E14)*(需要分野・建物!R14)+(需要分野・建築資材!$D14)*(需要分野・建築資材!$E14)*(需要分野・建築資材!R14)+(需要分野・構造物!$D14)*(需要分野・構造物!$E14)*(需要分野・構造物!R14)+(需要分野・船舶!$D14)*(需要分野・船舶!$E14)*(需要分野・船舶!R14)+(需要分野・自動車・新!$D14)*(需要分野・自動車・新!$E14)*(需要分野・自動車・新!R14)+(需要分野・自補修!$D14)*(需要分野・自補修!$E14)*(需要分野・自補修!R14)+(需要分野・電気機械!$D14)*(需要分野・電気機械!$E14)*(需要分野・電気機械!R14)+(需要分野・機械!$D14)*(需要分野・機械!$E14)*(需要分野・機械!R14)+(需要分野・金属製品!$D14)*(需要分野・金属製品!$E14)*(需要分野・金属製品!R14)+(需要分野・木工製品!$D14)*(需要分野・木工製品!$E14)*(需要分野・木工製品!R14)+(需要分野・家庭用!$D14)*(需要分野・家庭用!$E14)*(需要分野・家庭用!R14)+(需要分野・路面標示!$D14)*(需要分野・路面標示!$E14)*(需要分野・路面標示!R14)+(需要分野・その他!$D14)*(需要分野・その他!$E14)*(需要分野・その他!R14))/10000</f>
        <v>0</v>
      </c>
      <c r="S14" s="109">
        <f>((需要分野・建物!$D14)*(需要分野・建物!$E14)*(需要分野・建物!S14)+(需要分野・建築資材!$D14)*(需要分野・建築資材!$E14)*(需要分野・建築資材!S14)+(需要分野・構造物!$D14)*(需要分野・構造物!$E14)*(需要分野・構造物!S14)+(需要分野・船舶!$D14)*(需要分野・船舶!$E14)*(需要分野・船舶!S14)+(需要分野・自動車・新!$D14)*(需要分野・自動車・新!$E14)*(需要分野・自動車・新!S14)+(需要分野・自補修!$D14)*(需要分野・自補修!$E14)*(需要分野・自補修!S14)+(需要分野・電気機械!$D14)*(需要分野・電気機械!$E14)*(需要分野・電気機械!S14)+(需要分野・機械!$D14)*(需要分野・機械!$E14)*(需要分野・機械!S14)+(需要分野・金属製品!$D14)*(需要分野・金属製品!$E14)*(需要分野・金属製品!S14)+(需要分野・木工製品!$D14)*(需要分野・木工製品!$E14)*(需要分野・木工製品!S14)+(需要分野・家庭用!$D14)*(需要分野・家庭用!$E14)*(需要分野・家庭用!S14)+(需要分野・路面標示!$D14)*(需要分野・路面標示!$E14)*(需要分野・路面標示!S14)+(需要分野・その他!$D14)*(需要分野・その他!$E14)*(需要分野・その他!S14))/10000</f>
        <v>0</v>
      </c>
      <c r="T14" s="109">
        <f>((需要分野・建物!$D14)*(需要分野・建物!$E14)*(需要分野・建物!T14)+(需要分野・建築資材!$D14)*(需要分野・建築資材!$E14)*(需要分野・建築資材!T14)+(需要分野・構造物!$D14)*(需要分野・構造物!$E14)*(需要分野・構造物!T14)+(需要分野・船舶!$D14)*(需要分野・船舶!$E14)*(需要分野・船舶!T14)+(需要分野・自動車・新!$D14)*(需要分野・自動車・新!$E14)*(需要分野・自動車・新!T14)+(需要分野・自補修!$D14)*(需要分野・自補修!$E14)*(需要分野・自補修!T14)+(需要分野・電気機械!$D14)*(需要分野・電気機械!$E14)*(需要分野・電気機械!T14)+(需要分野・機械!$D14)*(需要分野・機械!$E14)*(需要分野・機械!T14)+(需要分野・金属製品!$D14)*(需要分野・金属製品!$E14)*(需要分野・金属製品!T14)+(需要分野・木工製品!$D14)*(需要分野・木工製品!$E14)*(需要分野・木工製品!T14)+(需要分野・家庭用!$D14)*(需要分野・家庭用!$E14)*(需要分野・家庭用!T14)+(需要分野・路面標示!$D14)*(需要分野・路面標示!$E14)*(需要分野・路面標示!T14)+(需要分野・その他!$D14)*(需要分野・その他!$E14)*(需要分野・その他!T14))/10000</f>
        <v>0</v>
      </c>
      <c r="U14" s="109">
        <f>((需要分野・建物!$D14)*(需要分野・建物!$E14)*(需要分野・建物!U14)+(需要分野・建築資材!$D14)*(需要分野・建築資材!$E14)*(需要分野・建築資材!U14)+(需要分野・構造物!$D14)*(需要分野・構造物!$E14)*(需要分野・構造物!U14)+(需要分野・船舶!$D14)*(需要分野・船舶!$E14)*(需要分野・船舶!U14)+(需要分野・自動車・新!$D14)*(需要分野・自動車・新!$E14)*(需要分野・自動車・新!U14)+(需要分野・自補修!$D14)*(需要分野・自補修!$E14)*(需要分野・自補修!U14)+(需要分野・電気機械!$D14)*(需要分野・電気機械!$E14)*(需要分野・電気機械!U14)+(需要分野・機械!$D14)*(需要分野・機械!$E14)*(需要分野・機械!U14)+(需要分野・金属製品!$D14)*(需要分野・金属製品!$E14)*(需要分野・金属製品!U14)+(需要分野・木工製品!$D14)*(需要分野・木工製品!$E14)*(需要分野・木工製品!U14)+(需要分野・家庭用!$D14)*(需要分野・家庭用!$E14)*(需要分野・家庭用!U14)+(需要分野・路面標示!$D14)*(需要分野・路面標示!$E14)*(需要分野・路面標示!U14)+(需要分野・その他!$D14)*(需要分野・その他!$E14)*(需要分野・その他!U14))/10000</f>
        <v>0</v>
      </c>
      <c r="V14" s="109">
        <f>((需要分野・建物!$D14)*(需要分野・建物!$E14)*(需要分野・建物!V14)+(需要分野・建築資材!$D14)*(需要分野・建築資材!$E14)*(需要分野・建築資材!V14)+(需要分野・構造物!$D14)*(需要分野・構造物!$E14)*(需要分野・構造物!V14)+(需要分野・船舶!$D14)*(需要分野・船舶!$E14)*(需要分野・船舶!V14)+(需要分野・自動車・新!$D14)*(需要分野・自動車・新!$E14)*(需要分野・自動車・新!V14)+(需要分野・自補修!$D14)*(需要分野・自補修!$E14)*(需要分野・自補修!V14)+(需要分野・電気機械!$D14)*(需要分野・電気機械!$E14)*(需要分野・電気機械!V14)+(需要分野・機械!$D14)*(需要分野・機械!$E14)*(需要分野・機械!V14)+(需要分野・金属製品!$D14)*(需要分野・金属製品!$E14)*(需要分野・金属製品!V14)+(需要分野・木工製品!$D14)*(需要分野・木工製品!$E14)*(需要分野・木工製品!V14)+(需要分野・家庭用!$D14)*(需要分野・家庭用!$E14)*(需要分野・家庭用!V14)+(需要分野・路面標示!$D14)*(需要分野・路面標示!$E14)*(需要分野・路面標示!V14)+(需要分野・その他!$D14)*(需要分野・その他!$E14)*(需要分野・その他!V14))/10000</f>
        <v>0</v>
      </c>
      <c r="W14" s="109">
        <f>((需要分野・建物!$D14)*(需要分野・建物!$E14)*(需要分野・建物!W14)+(需要分野・建築資材!$D14)*(需要分野・建築資材!$E14)*(需要分野・建築資材!W14)+(需要分野・構造物!$D14)*(需要分野・構造物!$E14)*(需要分野・構造物!W14)+(需要分野・船舶!$D14)*(需要分野・船舶!$E14)*(需要分野・船舶!W14)+(需要分野・自動車・新!$D14)*(需要分野・自動車・新!$E14)*(需要分野・自動車・新!W14)+(需要分野・自補修!$D14)*(需要分野・自補修!$E14)*(需要分野・自補修!W14)+(需要分野・電気機械!$D14)*(需要分野・電気機械!$E14)*(需要分野・電気機械!W14)+(需要分野・機械!$D14)*(需要分野・機械!$E14)*(需要分野・機械!W14)+(需要分野・金属製品!$D14)*(需要分野・金属製品!$E14)*(需要分野・金属製品!W14)+(需要分野・木工製品!$D14)*(需要分野・木工製品!$E14)*(需要分野・木工製品!W14)+(需要分野・家庭用!$D14)*(需要分野・家庭用!$E14)*(需要分野・家庭用!W14)+(需要分野・路面標示!$D14)*(需要分野・路面標示!$E14)*(需要分野・路面標示!W14)+(需要分野・その他!$D14)*(需要分野・その他!$E14)*(需要分野・その他!W14))/10000</f>
        <v>0</v>
      </c>
      <c r="X14" s="109">
        <f>((需要分野・建物!$D14)*(需要分野・建物!$E14)*(需要分野・建物!X14)+(需要分野・建築資材!$D14)*(需要分野・建築資材!$E14)*(需要分野・建築資材!X14)+(需要分野・構造物!$D14)*(需要分野・構造物!$E14)*(需要分野・構造物!X14)+(需要分野・船舶!$D14)*(需要分野・船舶!$E14)*(需要分野・船舶!X14)+(需要分野・自動車・新!$D14)*(需要分野・自動車・新!$E14)*(需要分野・自動車・新!X14)+(需要分野・自補修!$D14)*(需要分野・自補修!$E14)*(需要分野・自補修!X14)+(需要分野・電気機械!$D14)*(需要分野・電気機械!$E14)*(需要分野・電気機械!X14)+(需要分野・機械!$D14)*(需要分野・機械!$E14)*(需要分野・機械!X14)+(需要分野・金属製品!$D14)*(需要分野・金属製品!$E14)*(需要分野・金属製品!X14)+(需要分野・木工製品!$D14)*(需要分野・木工製品!$E14)*(需要分野・木工製品!X14)+(需要分野・家庭用!$D14)*(需要分野・家庭用!$E14)*(需要分野・家庭用!X14)+(需要分野・路面標示!$D14)*(需要分野・路面標示!$E14)*(需要分野・路面標示!X14)+(需要分野・その他!$D14)*(需要分野・その他!$E14)*(需要分野・その他!X14))/10000</f>
        <v>0</v>
      </c>
      <c r="Y14" s="109">
        <f>((需要分野・建物!$D14)*(需要分野・建物!$E14)*(需要分野・建物!Y14)+(需要分野・建築資材!$D14)*(需要分野・建築資材!$E14)*(需要分野・建築資材!Y14)+(需要分野・構造物!$D14)*(需要分野・構造物!$E14)*(需要分野・構造物!Y14)+(需要分野・船舶!$D14)*(需要分野・船舶!$E14)*(需要分野・船舶!Y14)+(需要分野・自動車・新!$D14)*(需要分野・自動車・新!$E14)*(需要分野・自動車・新!Y14)+(需要分野・自補修!$D14)*(需要分野・自補修!$E14)*(需要分野・自補修!Y14)+(需要分野・電気機械!$D14)*(需要分野・電気機械!$E14)*(需要分野・電気機械!Y14)+(需要分野・機械!$D14)*(需要分野・機械!$E14)*(需要分野・機械!Y14)+(需要分野・金属製品!$D14)*(需要分野・金属製品!$E14)*(需要分野・金属製品!Y14)+(需要分野・木工製品!$D14)*(需要分野・木工製品!$E14)*(需要分野・木工製品!Y14)+(需要分野・家庭用!$D14)*(需要分野・家庭用!$E14)*(需要分野・家庭用!Y14)+(需要分野・路面標示!$D14)*(需要分野・路面標示!$E14)*(需要分野・路面標示!Y14)+(需要分野・その他!$D14)*(需要分野・その他!$E14)*(需要分野・その他!Y14))/10000</f>
        <v>0</v>
      </c>
      <c r="Z14" s="109">
        <f>((需要分野・建物!$D14)*(需要分野・建物!$E14)*(需要分野・建物!Z14)+(需要分野・建築資材!$D14)*(需要分野・建築資材!$E14)*(需要分野・建築資材!Z14)+(需要分野・構造物!$D14)*(需要分野・構造物!$E14)*(需要分野・構造物!Z14)+(需要分野・船舶!$D14)*(需要分野・船舶!$E14)*(需要分野・船舶!Z14)+(需要分野・自動車・新!$D14)*(需要分野・自動車・新!$E14)*(需要分野・自動車・新!Z14)+(需要分野・自補修!$D14)*(需要分野・自補修!$E14)*(需要分野・自補修!Z14)+(需要分野・電気機械!$D14)*(需要分野・電気機械!$E14)*(需要分野・電気機械!Z14)+(需要分野・機械!$D14)*(需要分野・機械!$E14)*(需要分野・機械!Z14)+(需要分野・金属製品!$D14)*(需要分野・金属製品!$E14)*(需要分野・金属製品!Z14)+(需要分野・木工製品!$D14)*(需要分野・木工製品!$E14)*(需要分野・木工製品!Z14)+(需要分野・家庭用!$D14)*(需要分野・家庭用!$E14)*(需要分野・家庭用!Z14)+(需要分野・路面標示!$D14)*(需要分野・路面標示!$E14)*(需要分野・路面標示!Z14)+(需要分野・その他!$D14)*(需要分野・その他!$E14)*(需要分野・その他!Z14))/10000</f>
        <v>0</v>
      </c>
      <c r="AA14" s="110">
        <f>((需要分野・建物!$D14)*(需要分野・建物!$E14)*(需要分野・建物!AA14)+(需要分野・建築資材!$D14)*(需要分野・建築資材!$E14)*(需要分野・建築資材!AA14)+(需要分野・構造物!$D14)*(需要分野・構造物!$E14)*(需要分野・構造物!AA14)+(需要分野・船舶!$D14)*(需要分野・船舶!$E14)*(需要分野・船舶!AA14)+(需要分野・自動車・新!$D14)*(需要分野・自動車・新!$E14)*(需要分野・自動車・新!AA14)+(需要分野・自補修!$D14)*(需要分野・自補修!$E14)*(需要分野・自補修!AA14)+(需要分野・電気機械!$D14)*(需要分野・電気機械!$E14)*(需要分野・電気機械!AA14)+(需要分野・機械!$D14)*(需要分野・機械!$E14)*(需要分野・機械!AA14)+(需要分野・金属製品!$D14)*(需要分野・金属製品!$E14)*(需要分野・金属製品!AA14)+(需要分野・木工製品!$D14)*(需要分野・木工製品!$E14)*(需要分野・木工製品!AA14)+(需要分野・家庭用!$D14)*(需要分野・家庭用!$E14)*(需要分野・家庭用!AA14)+(需要分野・路面標示!$D14)*(需要分野・路面標示!$E14)*(需要分野・路面標示!AA14)+(需要分野・その他!$D14)*(需要分野・その他!$E14)*(需要分野・その他!AA14))/10000</f>
        <v>0</v>
      </c>
      <c r="AB14" s="19"/>
    </row>
    <row r="15" spans="2:28" s="16" customFormat="1" ht="30.95" customHeight="1">
      <c r="B15" s="553"/>
      <c r="C15" s="134" t="s">
        <v>23</v>
      </c>
      <c r="D15" s="261">
        <f>(販売実績表!T13)-(販売実績表!S13)</f>
        <v>0</v>
      </c>
      <c r="E15" s="105"/>
      <c r="F15" s="108">
        <f>((需要分野・建物!D15)*(需要分野・建物!F15)+(需要分野・建築資材!D15)*(需要分野・建築資材!F15)+(需要分野・構造物!D15)*(需要分野・構造物!F15)+(需要分野・船舶!D15)*(需要分野・船舶!F15)+(需要分野・自動車・新!D15)*(需要分野・自動車・新!F15)+(需要分野・自補修!D15)*(需要分野・自補修!F15)+(需要分野・電気機械!D15)*(需要分野・電気機械!F15)+(需要分野・機械!D15)*(需要分野・機械!F15)+(需要分野・金属製品!D15)*(需要分野・金属製品!F15)+(需要分野・木工製品!D15)*(需要分野・木工製品!F15)+(需要分野・家庭用!D15)*(需要分野・家庭用!F15)+(需要分野・路面標示!D15)*(需要分野・路面標示!F15)+(需要分野・その他!D15)*(需要分野・その他!F15))/100</f>
        <v>0</v>
      </c>
      <c r="G15" s="109">
        <f>((需要分野・建物!D15)*(需要分野・建物!G15)+(需要分野・建築資材!D15)*(需要分野・建築資材!G15)+(需要分野・構造物!D15)*(需要分野・構造物!G15)+(需要分野・船舶!D15)*(需要分野・船舶!G15)+(需要分野・自動車・新!D15)*(需要分野・自動車・新!G15)+(需要分野・自補修!D15)*(需要分野・自補修!G15)+(需要分野・電気機械!D15)*(需要分野・電気機械!G15)+(需要分野・機械!D15)*(需要分野・機械!G15)+(需要分野・金属製品!D15)*(需要分野・金属製品!G15)+(需要分野・木工製品!D15)*(需要分野・木工製品!G15)+(需要分野・家庭用!D15)*(需要分野・家庭用!G15)+(需要分野・路面標示!D15)*(需要分野・路面標示!G15)+(需要分野・その他!D15)*(需要分野・その他!G15))/100</f>
        <v>0</v>
      </c>
      <c r="H15" s="109">
        <f>((需要分野・建物!D15)*(需要分野・建物!H15)+(需要分野・建築資材!D15)*(需要分野・建築資材!H15)+(需要分野・構造物!D15)*(需要分野・構造物!H15)+(需要分野・船舶!D15)*(需要分野・船舶!H15)+(需要分野・自動車・新!D15)*(需要分野・自動車・新!H15)+(需要分野・自補修!D15)*(需要分野・自補修!H15)+(需要分野・電気機械!D15)*(需要分野・電気機械!H15)+(需要分野・機械!D15)*(需要分野・機械!H15)+(需要分野・金属製品!D15)*(需要分野・金属製品!H15)+(需要分野・木工製品!D15)*(需要分野・木工製品!H15)+(需要分野・家庭用!D15)*(需要分野・家庭用!H15)+(需要分野・路面標示!D15)*(需要分野・路面標示!H15)+(需要分野・その他!D15)*(需要分野・その他!H15))/100</f>
        <v>0</v>
      </c>
      <c r="I15" s="109">
        <f>((需要分野・建物!D15)*(需要分野・建物!I15)+(需要分野・建築資材!D15)*(需要分野・建築資材!I15)+(需要分野・構造物!D15)*(需要分野・構造物!I15)+(需要分野・船舶!D15)*(需要分野・船舶!I15)+(需要分野・自動車・新!D15)*(需要分野・自動車・新!I15)+(需要分野・自補修!D15)*(需要分野・自補修!I15)+(需要分野・電気機械!D15)*(需要分野・電気機械!I15)+(需要分野・機械!D15)*(需要分野・機械!I15)+(需要分野・金属製品!D15)*(需要分野・金属製品!I15)+(需要分野・木工製品!D15)*(需要分野・木工製品!I15)+(需要分野・家庭用!D15)*(需要分野・家庭用!I15)+(需要分野・路面標示!D15)*(需要分野・路面標示!I15)+(需要分野・その他!D15)*(需要分野・その他!I15))/100</f>
        <v>0</v>
      </c>
      <c r="J15" s="109">
        <f>((需要分野・建物!D15)*(需要分野・建物!J15)+(需要分野・建築資材!D15)*(需要分野・建築資材!J15)+(需要分野・構造物!D15)*(需要分野・構造物!J15)+(需要分野・船舶!D15)*(需要分野・船舶!J15)+(需要分野・自動車・新!D15)*(需要分野・自動車・新!J15)+(需要分野・自補修!D15)*(需要分野・自補修!J15)+(需要分野・電気機械!D15)*(需要分野・電気機械!J15)+(需要分野・機械!D15)*(需要分野・機械!J15)+(需要分野・金属製品!D15)*(需要分野・金属製品!J15)+(需要分野・木工製品!D15)*(需要分野・木工製品!J15)+(需要分野・家庭用!D15)*(需要分野・家庭用!J15)+(需要分野・路面標示!D15)*(需要分野・路面標示!J15)+(需要分野・その他!D15)*(需要分野・その他!J15))/100</f>
        <v>0</v>
      </c>
      <c r="K15" s="109">
        <f>((需要分野・建物!D15)*(需要分野・建物!K15)+(需要分野・建築資材!D15)*(需要分野・建築資材!K15)+(需要分野・構造物!D15)*(需要分野・構造物!K15)+(需要分野・船舶!D15)*(需要分野・船舶!K15)+(需要分野・自動車・新!D15)*(需要分野・自動車・新!K15)+(需要分野・自補修!D15)*(需要分野・自補修!K15)+(需要分野・電気機械!D15)*(需要分野・電気機械!K15)+(需要分野・機械!D15)*(需要分野・機械!K15)+(需要分野・金属製品!D15)*(需要分野・金属製品!K15)+(需要分野・木工製品!D15)*(需要分野・木工製品!K15)+(需要分野・家庭用!D15)*(需要分野・家庭用!K15)+(需要分野・路面標示!D15)*(需要分野・路面標示!K15)+(需要分野・その他!D15)*(需要分野・その他!K15))/100</f>
        <v>0</v>
      </c>
      <c r="L15" s="109">
        <f>((需要分野・建物!D15)*(需要分野・建物!L15)+(需要分野・建築資材!D15)*(需要分野・建築資材!L15)+(需要分野・構造物!D15)*(需要分野・構造物!L15)+(需要分野・船舶!D15)*(需要分野・船舶!L15)+(需要分野・自動車・新!D15)*(需要分野・自動車・新!L15)+(需要分野・自補修!D15)*(需要分野・自補修!L15)+(需要分野・電気機械!D15)*(需要分野・電気機械!L15)+(需要分野・機械!D15)*(需要分野・機械!L15)+(需要分野・金属製品!D15)*(需要分野・金属製品!L15)+(需要分野・木工製品!D15)*(需要分野・木工製品!L15)+(需要分野・家庭用!D15)*(需要分野・家庭用!L15)+(需要分野・路面標示!D15)*(需要分野・路面標示!L15)+(需要分野・その他!D15)*(需要分野・その他!L15))/100</f>
        <v>0</v>
      </c>
      <c r="M15" s="109">
        <f>((需要分野・建物!D15)*(需要分野・建物!M15)+(需要分野・建築資材!D15)*(需要分野・建築資材!M15)+(需要分野・構造物!D15)*(需要分野・構造物!M15)+(需要分野・船舶!D15)*(需要分野・船舶!M15)+(需要分野・自動車・新!D15)*(需要分野・自動車・新!M15)+(需要分野・自補修!D15)*(需要分野・自補修!M15)+(需要分野・電気機械!D15)*(需要分野・電気機械!M15)+(需要分野・機械!D15)*(需要分野・機械!M15)+(需要分野・金属製品!D15)*(需要分野・金属製品!M15)+(需要分野・木工製品!D15)*(需要分野・木工製品!M15)+(需要分野・家庭用!D15)*(需要分野・家庭用!M15)+(需要分野・路面標示!D15)*(需要分野・路面標示!M15)+(需要分野・その他!D15)*(需要分野・その他!M15))/100</f>
        <v>0</v>
      </c>
      <c r="N15" s="109">
        <f>((需要分野・建物!D15)*(需要分野・建物!N15)+(需要分野・建築資材!D15)*(需要分野・建築資材!N15)+(需要分野・構造物!D15)*(需要分野・構造物!N15)+(需要分野・船舶!D15)*(需要分野・船舶!N15)+(需要分野・自動車・新!D15)*(需要分野・自動車・新!N15)+(需要分野・自補修!D15)*(需要分野・自補修!N15)+(需要分野・電気機械!D15)*(需要分野・電気機械!N15)+(需要分野・機械!D15)*(需要分野・機械!N15)+(需要分野・金属製品!D15)*(需要分野・金属製品!N15)+(需要分野・木工製品!D15)*(需要分野・木工製品!N15)+(需要分野・家庭用!D15)*(需要分野・家庭用!N15)+(需要分野・路面標示!D15)*(需要分野・路面標示!N15)+(需要分野・その他!D15)*(需要分野・その他!N15))/100</f>
        <v>0</v>
      </c>
      <c r="O15" s="109">
        <f>((需要分野・建物!D15)*(需要分野・建物!O15)+(需要分野・建築資材!D15)*(需要分野・建築資材!O15)+(需要分野・構造物!D15)*(需要分野・構造物!O15)+(需要分野・船舶!D15)*(需要分野・船舶!O15)+(需要分野・自動車・新!D15)*(需要分野・自動車・新!O15)+(需要分野・自補修!D15)*(需要分野・自補修!O15)+(需要分野・電気機械!D15)*(需要分野・電気機械!O15)+(需要分野・機械!D15)*(需要分野・機械!O15)+(需要分野・金属製品!D15)*(需要分野・金属製品!O15)+(需要分野・木工製品!D15)*(需要分野・木工製品!O15)+(需要分野・家庭用!D15)*(需要分野・家庭用!O15)+(需要分野・路面標示!D15)*(需要分野・路面標示!O15)+(需要分野・その他!D15)*(需要分野・その他!O15))/100</f>
        <v>0</v>
      </c>
      <c r="P15" s="110">
        <f>((需要分野・建物!D15)*(需要分野・建物!P15)+(需要分野・建築資材!D15)*(需要分野・建築資材!P15)+(需要分野・構造物!D15)*(需要分野・構造物!P15)+(需要分野・船舶!D15)*(需要分野・船舶!P15)+(需要分野・自動車・新!D15)*(需要分野・自動車・新!P15)+(需要分野・自補修!D15)*(需要分野・自補修!P15)+(需要分野・電気機械!D15)*(需要分野・電気機械!P15)+(需要分野・機械!D15)*(需要分野・機械!P15)+(需要分野・金属製品!D15)*(需要分野・金属製品!P15)+(需要分野・木工製品!D15)*(需要分野・木工製品!P15)+(需要分野・家庭用!D15)*(需要分野・家庭用!P15)+(需要分野・路面標示!D15)*(需要分野・路面標示!P15)+(需要分野・その他!D15)*(需要分野・その他!P15))/100</f>
        <v>0</v>
      </c>
      <c r="Q15" s="119">
        <f>((需要分野・建物!$D15)*(需要分野・建物!$E15)*(需要分野・建物!Q15)+(需要分野・建築資材!$D15)*(需要分野・建築資材!$E15)*(需要分野・建築資材!Q15)+(需要分野・構造物!$D15)*(需要分野・構造物!$E15)*(需要分野・構造物!Q15)+(需要分野・船舶!$D15)*(需要分野・船舶!$E15)*(需要分野・船舶!Q15)+(需要分野・自動車・新!$D15)*(需要分野・自動車・新!$E15)*(需要分野・自動車・新!Q15)+(需要分野・自補修!$D15)*(需要分野・自補修!$E15)*(需要分野・自補修!Q15)+(需要分野・電気機械!$D15)*(需要分野・電気機械!$E15)*(需要分野・電気機械!Q15)+(需要分野・機械!$D15)*(需要分野・機械!$E15)*(需要分野・機械!Q15)+(需要分野・金属製品!$D15)*(需要分野・金属製品!$E15)*(需要分野・金属製品!Q15)+(需要分野・木工製品!$D15)*(需要分野・木工製品!$E15)*(需要分野・木工製品!Q15)+(需要分野・家庭用!$D15)*(需要分野・家庭用!$E15)*(需要分野・家庭用!Q15)+(需要分野・路面標示!$D15)*(需要分野・路面標示!$E15)*(需要分野・路面標示!Q15)+(需要分野・その他!$D15)*(需要分野・その他!$E15)*(需要分野・その他!Q15))/10000</f>
        <v>0</v>
      </c>
      <c r="R15" s="109">
        <f>((需要分野・建物!$D15)*(需要分野・建物!$E15)*(需要分野・建物!R15)+(需要分野・建築資材!$D15)*(需要分野・建築資材!$E15)*(需要分野・建築資材!R15)+(需要分野・構造物!$D15)*(需要分野・構造物!$E15)*(需要分野・構造物!R15)+(需要分野・船舶!$D15)*(需要分野・船舶!$E15)*(需要分野・船舶!R15)+(需要分野・自動車・新!$D15)*(需要分野・自動車・新!$E15)*(需要分野・自動車・新!R15)+(需要分野・自補修!$D15)*(需要分野・自補修!$E15)*(需要分野・自補修!R15)+(需要分野・電気機械!$D15)*(需要分野・電気機械!$E15)*(需要分野・電気機械!R15)+(需要分野・機械!$D15)*(需要分野・機械!$E15)*(需要分野・機械!R15)+(需要分野・金属製品!$D15)*(需要分野・金属製品!$E15)*(需要分野・金属製品!R15)+(需要分野・木工製品!$D15)*(需要分野・木工製品!$E15)*(需要分野・木工製品!R15)+(需要分野・家庭用!$D15)*(需要分野・家庭用!$E15)*(需要分野・家庭用!R15)+(需要分野・路面標示!$D15)*(需要分野・路面標示!$E15)*(需要分野・路面標示!R15)+(需要分野・その他!$D15)*(需要分野・その他!$E15)*(需要分野・その他!R15))/10000</f>
        <v>0</v>
      </c>
      <c r="S15" s="109">
        <f>((需要分野・建物!$D15)*(需要分野・建物!$E15)*(需要分野・建物!S15)+(需要分野・建築資材!$D15)*(需要分野・建築資材!$E15)*(需要分野・建築資材!S15)+(需要分野・構造物!$D15)*(需要分野・構造物!$E15)*(需要分野・構造物!S15)+(需要分野・船舶!$D15)*(需要分野・船舶!$E15)*(需要分野・船舶!S15)+(需要分野・自動車・新!$D15)*(需要分野・自動車・新!$E15)*(需要分野・自動車・新!S15)+(需要分野・自補修!$D15)*(需要分野・自補修!$E15)*(需要分野・自補修!S15)+(需要分野・電気機械!$D15)*(需要分野・電気機械!$E15)*(需要分野・電気機械!S15)+(需要分野・機械!$D15)*(需要分野・機械!$E15)*(需要分野・機械!S15)+(需要分野・金属製品!$D15)*(需要分野・金属製品!$E15)*(需要分野・金属製品!S15)+(需要分野・木工製品!$D15)*(需要分野・木工製品!$E15)*(需要分野・木工製品!S15)+(需要分野・家庭用!$D15)*(需要分野・家庭用!$E15)*(需要分野・家庭用!S15)+(需要分野・路面標示!$D15)*(需要分野・路面標示!$E15)*(需要分野・路面標示!S15)+(需要分野・その他!$D15)*(需要分野・その他!$E15)*(需要分野・その他!S15))/10000</f>
        <v>0</v>
      </c>
      <c r="T15" s="109">
        <f>((需要分野・建物!$D15)*(需要分野・建物!$E15)*(需要分野・建物!T15)+(需要分野・建築資材!$D15)*(需要分野・建築資材!$E15)*(需要分野・建築資材!T15)+(需要分野・構造物!$D15)*(需要分野・構造物!$E15)*(需要分野・構造物!T15)+(需要分野・船舶!$D15)*(需要分野・船舶!$E15)*(需要分野・船舶!T15)+(需要分野・自動車・新!$D15)*(需要分野・自動車・新!$E15)*(需要分野・自動車・新!T15)+(需要分野・自補修!$D15)*(需要分野・自補修!$E15)*(需要分野・自補修!T15)+(需要分野・電気機械!$D15)*(需要分野・電気機械!$E15)*(需要分野・電気機械!T15)+(需要分野・機械!$D15)*(需要分野・機械!$E15)*(需要分野・機械!T15)+(需要分野・金属製品!$D15)*(需要分野・金属製品!$E15)*(需要分野・金属製品!T15)+(需要分野・木工製品!$D15)*(需要分野・木工製品!$E15)*(需要分野・木工製品!T15)+(需要分野・家庭用!$D15)*(需要分野・家庭用!$E15)*(需要分野・家庭用!T15)+(需要分野・路面標示!$D15)*(需要分野・路面標示!$E15)*(需要分野・路面標示!T15)+(需要分野・その他!$D15)*(需要分野・その他!$E15)*(需要分野・その他!T15))/10000</f>
        <v>0</v>
      </c>
      <c r="U15" s="109">
        <f>((需要分野・建物!$D15)*(需要分野・建物!$E15)*(需要分野・建物!U15)+(需要分野・建築資材!$D15)*(需要分野・建築資材!$E15)*(需要分野・建築資材!U15)+(需要分野・構造物!$D15)*(需要分野・構造物!$E15)*(需要分野・構造物!U15)+(需要分野・船舶!$D15)*(需要分野・船舶!$E15)*(需要分野・船舶!U15)+(需要分野・自動車・新!$D15)*(需要分野・自動車・新!$E15)*(需要分野・自動車・新!U15)+(需要分野・自補修!$D15)*(需要分野・自補修!$E15)*(需要分野・自補修!U15)+(需要分野・電気機械!$D15)*(需要分野・電気機械!$E15)*(需要分野・電気機械!U15)+(需要分野・機械!$D15)*(需要分野・機械!$E15)*(需要分野・機械!U15)+(需要分野・金属製品!$D15)*(需要分野・金属製品!$E15)*(需要分野・金属製品!U15)+(需要分野・木工製品!$D15)*(需要分野・木工製品!$E15)*(需要分野・木工製品!U15)+(需要分野・家庭用!$D15)*(需要分野・家庭用!$E15)*(需要分野・家庭用!U15)+(需要分野・路面標示!$D15)*(需要分野・路面標示!$E15)*(需要分野・路面標示!U15)+(需要分野・その他!$D15)*(需要分野・その他!$E15)*(需要分野・その他!U15))/10000</f>
        <v>0</v>
      </c>
      <c r="V15" s="109">
        <f>((需要分野・建物!$D15)*(需要分野・建物!$E15)*(需要分野・建物!V15)+(需要分野・建築資材!$D15)*(需要分野・建築資材!$E15)*(需要分野・建築資材!V15)+(需要分野・構造物!$D15)*(需要分野・構造物!$E15)*(需要分野・構造物!V15)+(需要分野・船舶!$D15)*(需要分野・船舶!$E15)*(需要分野・船舶!V15)+(需要分野・自動車・新!$D15)*(需要分野・自動車・新!$E15)*(需要分野・自動車・新!V15)+(需要分野・自補修!$D15)*(需要分野・自補修!$E15)*(需要分野・自補修!V15)+(需要分野・電気機械!$D15)*(需要分野・電気機械!$E15)*(需要分野・電気機械!V15)+(需要分野・機械!$D15)*(需要分野・機械!$E15)*(需要分野・機械!V15)+(需要分野・金属製品!$D15)*(需要分野・金属製品!$E15)*(需要分野・金属製品!V15)+(需要分野・木工製品!$D15)*(需要分野・木工製品!$E15)*(需要分野・木工製品!V15)+(需要分野・家庭用!$D15)*(需要分野・家庭用!$E15)*(需要分野・家庭用!V15)+(需要分野・路面標示!$D15)*(需要分野・路面標示!$E15)*(需要分野・路面標示!V15)+(需要分野・その他!$D15)*(需要分野・その他!$E15)*(需要分野・その他!V15))/10000</f>
        <v>0</v>
      </c>
      <c r="W15" s="109">
        <f>((需要分野・建物!$D15)*(需要分野・建物!$E15)*(需要分野・建物!W15)+(需要分野・建築資材!$D15)*(需要分野・建築資材!$E15)*(需要分野・建築資材!W15)+(需要分野・構造物!$D15)*(需要分野・構造物!$E15)*(需要分野・構造物!W15)+(需要分野・船舶!$D15)*(需要分野・船舶!$E15)*(需要分野・船舶!W15)+(需要分野・自動車・新!$D15)*(需要分野・自動車・新!$E15)*(需要分野・自動車・新!W15)+(需要分野・自補修!$D15)*(需要分野・自補修!$E15)*(需要分野・自補修!W15)+(需要分野・電気機械!$D15)*(需要分野・電気機械!$E15)*(需要分野・電気機械!W15)+(需要分野・機械!$D15)*(需要分野・機械!$E15)*(需要分野・機械!W15)+(需要分野・金属製品!$D15)*(需要分野・金属製品!$E15)*(需要分野・金属製品!W15)+(需要分野・木工製品!$D15)*(需要分野・木工製品!$E15)*(需要分野・木工製品!W15)+(需要分野・家庭用!$D15)*(需要分野・家庭用!$E15)*(需要分野・家庭用!W15)+(需要分野・路面標示!$D15)*(需要分野・路面標示!$E15)*(需要分野・路面標示!W15)+(需要分野・その他!$D15)*(需要分野・その他!$E15)*(需要分野・その他!W15))/10000</f>
        <v>0</v>
      </c>
      <c r="X15" s="109">
        <f>((需要分野・建物!$D15)*(需要分野・建物!$E15)*(需要分野・建物!X15)+(需要分野・建築資材!$D15)*(需要分野・建築資材!$E15)*(需要分野・建築資材!X15)+(需要分野・構造物!$D15)*(需要分野・構造物!$E15)*(需要分野・構造物!X15)+(需要分野・船舶!$D15)*(需要分野・船舶!$E15)*(需要分野・船舶!X15)+(需要分野・自動車・新!$D15)*(需要分野・自動車・新!$E15)*(需要分野・自動車・新!X15)+(需要分野・自補修!$D15)*(需要分野・自補修!$E15)*(需要分野・自補修!X15)+(需要分野・電気機械!$D15)*(需要分野・電気機械!$E15)*(需要分野・電気機械!X15)+(需要分野・機械!$D15)*(需要分野・機械!$E15)*(需要分野・機械!X15)+(需要分野・金属製品!$D15)*(需要分野・金属製品!$E15)*(需要分野・金属製品!X15)+(需要分野・木工製品!$D15)*(需要分野・木工製品!$E15)*(需要分野・木工製品!X15)+(需要分野・家庭用!$D15)*(需要分野・家庭用!$E15)*(需要分野・家庭用!X15)+(需要分野・路面標示!$D15)*(需要分野・路面標示!$E15)*(需要分野・路面標示!X15)+(需要分野・その他!$D15)*(需要分野・その他!$E15)*(需要分野・その他!X15))/10000</f>
        <v>0</v>
      </c>
      <c r="Y15" s="109">
        <f>((需要分野・建物!$D15)*(需要分野・建物!$E15)*(需要分野・建物!Y15)+(需要分野・建築資材!$D15)*(需要分野・建築資材!$E15)*(需要分野・建築資材!Y15)+(需要分野・構造物!$D15)*(需要分野・構造物!$E15)*(需要分野・構造物!Y15)+(需要分野・船舶!$D15)*(需要分野・船舶!$E15)*(需要分野・船舶!Y15)+(需要分野・自動車・新!$D15)*(需要分野・自動車・新!$E15)*(需要分野・自動車・新!Y15)+(需要分野・自補修!$D15)*(需要分野・自補修!$E15)*(需要分野・自補修!Y15)+(需要分野・電気機械!$D15)*(需要分野・電気機械!$E15)*(需要分野・電気機械!Y15)+(需要分野・機械!$D15)*(需要分野・機械!$E15)*(需要分野・機械!Y15)+(需要分野・金属製品!$D15)*(需要分野・金属製品!$E15)*(需要分野・金属製品!Y15)+(需要分野・木工製品!$D15)*(需要分野・木工製品!$E15)*(需要分野・木工製品!Y15)+(需要分野・家庭用!$D15)*(需要分野・家庭用!$E15)*(需要分野・家庭用!Y15)+(需要分野・路面標示!$D15)*(需要分野・路面標示!$E15)*(需要分野・路面標示!Y15)+(需要分野・その他!$D15)*(需要分野・その他!$E15)*(需要分野・その他!Y15))/10000</f>
        <v>0</v>
      </c>
      <c r="Z15" s="109">
        <f>((需要分野・建物!$D15)*(需要分野・建物!$E15)*(需要分野・建物!Z15)+(需要分野・建築資材!$D15)*(需要分野・建築資材!$E15)*(需要分野・建築資材!Z15)+(需要分野・構造物!$D15)*(需要分野・構造物!$E15)*(需要分野・構造物!Z15)+(需要分野・船舶!$D15)*(需要分野・船舶!$E15)*(需要分野・船舶!Z15)+(需要分野・自動車・新!$D15)*(需要分野・自動車・新!$E15)*(需要分野・自動車・新!Z15)+(需要分野・自補修!$D15)*(需要分野・自補修!$E15)*(需要分野・自補修!Z15)+(需要分野・電気機械!$D15)*(需要分野・電気機械!$E15)*(需要分野・電気機械!Z15)+(需要分野・機械!$D15)*(需要分野・機械!$E15)*(需要分野・機械!Z15)+(需要分野・金属製品!$D15)*(需要分野・金属製品!$E15)*(需要分野・金属製品!Z15)+(需要分野・木工製品!$D15)*(需要分野・木工製品!$E15)*(需要分野・木工製品!Z15)+(需要分野・家庭用!$D15)*(需要分野・家庭用!$E15)*(需要分野・家庭用!Z15)+(需要分野・路面標示!$D15)*(需要分野・路面標示!$E15)*(需要分野・路面標示!Z15)+(需要分野・その他!$D15)*(需要分野・その他!$E15)*(需要分野・その他!Z15))/10000</f>
        <v>0</v>
      </c>
      <c r="AA15" s="110">
        <f>((需要分野・建物!$D15)*(需要分野・建物!$E15)*(需要分野・建物!AA15)+(需要分野・建築資材!$D15)*(需要分野・建築資材!$E15)*(需要分野・建築資材!AA15)+(需要分野・構造物!$D15)*(需要分野・構造物!$E15)*(需要分野・構造物!AA15)+(需要分野・船舶!$D15)*(需要分野・船舶!$E15)*(需要分野・船舶!AA15)+(需要分野・自動車・新!$D15)*(需要分野・自動車・新!$E15)*(需要分野・自動車・新!AA15)+(需要分野・自補修!$D15)*(需要分野・自補修!$E15)*(需要分野・自補修!AA15)+(需要分野・電気機械!$D15)*(需要分野・電気機械!$E15)*(需要分野・電気機械!AA15)+(需要分野・機械!$D15)*(需要分野・機械!$E15)*(需要分野・機械!AA15)+(需要分野・金属製品!$D15)*(需要分野・金属製品!$E15)*(需要分野・金属製品!AA15)+(需要分野・木工製品!$D15)*(需要分野・木工製品!$E15)*(需要分野・木工製品!AA15)+(需要分野・家庭用!$D15)*(需要分野・家庭用!$E15)*(需要分野・家庭用!AA15)+(需要分野・路面標示!$D15)*(需要分野・路面標示!$E15)*(需要分野・路面標示!AA15)+(需要分野・その他!$D15)*(需要分野・その他!$E15)*(需要分野・その他!AA15))/10000</f>
        <v>0</v>
      </c>
      <c r="AB15" s="19"/>
    </row>
    <row r="16" spans="2:28" s="16" customFormat="1" ht="30.95" customHeight="1">
      <c r="B16" s="554"/>
      <c r="C16" s="135" t="s">
        <v>147</v>
      </c>
      <c r="D16" s="261">
        <f>(販売実績表!T14)-(販売実績表!S14)</f>
        <v>0</v>
      </c>
      <c r="E16" s="105"/>
      <c r="F16" s="108">
        <f>((需要分野・建物!D16)*(需要分野・建物!F16)+(需要分野・建築資材!D16)*(需要分野・建築資材!F16)+(需要分野・構造物!D16)*(需要分野・構造物!F16)+(需要分野・船舶!D16)*(需要分野・船舶!F16)+(需要分野・自動車・新!D16)*(需要分野・自動車・新!F16)+(需要分野・自補修!D16)*(需要分野・自補修!F16)+(需要分野・電気機械!D16)*(需要分野・電気機械!F16)+(需要分野・機械!D16)*(需要分野・機械!F16)+(需要分野・金属製品!D16)*(需要分野・金属製品!F16)+(需要分野・木工製品!D16)*(需要分野・木工製品!F16)+(需要分野・家庭用!D16)*(需要分野・家庭用!F16)+(需要分野・路面標示!D16)*(需要分野・路面標示!F16)+(需要分野・その他!D16)*(需要分野・その他!F16))/100</f>
        <v>0</v>
      </c>
      <c r="G16" s="109">
        <f>((需要分野・建物!D16)*(需要分野・建物!G16)+(需要分野・建築資材!D16)*(需要分野・建築資材!G16)+(需要分野・構造物!D16)*(需要分野・構造物!G16)+(需要分野・船舶!D16)*(需要分野・船舶!G16)+(需要分野・自動車・新!D16)*(需要分野・自動車・新!G16)+(需要分野・自補修!D16)*(需要分野・自補修!G16)+(需要分野・電気機械!D16)*(需要分野・電気機械!G16)+(需要分野・機械!D16)*(需要分野・機械!G16)+(需要分野・金属製品!D16)*(需要分野・金属製品!G16)+(需要分野・木工製品!D16)*(需要分野・木工製品!G16)+(需要分野・家庭用!D16)*(需要分野・家庭用!G16)+(需要分野・路面標示!D16)*(需要分野・路面標示!G16)+(需要分野・その他!D16)*(需要分野・その他!G16))/100</f>
        <v>0</v>
      </c>
      <c r="H16" s="109">
        <f>((需要分野・建物!D16)*(需要分野・建物!H16)+(需要分野・建築資材!D16)*(需要分野・建築資材!H16)+(需要分野・構造物!D16)*(需要分野・構造物!H16)+(需要分野・船舶!D16)*(需要分野・船舶!H16)+(需要分野・自動車・新!D16)*(需要分野・自動車・新!H16)+(需要分野・自補修!D16)*(需要分野・自補修!H16)+(需要分野・電気機械!D16)*(需要分野・電気機械!H16)+(需要分野・機械!D16)*(需要分野・機械!H16)+(需要分野・金属製品!D16)*(需要分野・金属製品!H16)+(需要分野・木工製品!D16)*(需要分野・木工製品!H16)+(需要分野・家庭用!D16)*(需要分野・家庭用!H16)+(需要分野・路面標示!D16)*(需要分野・路面標示!H16)+(需要分野・その他!D16)*(需要分野・その他!H16))/100</f>
        <v>0</v>
      </c>
      <c r="I16" s="109">
        <f>((需要分野・建物!D16)*(需要分野・建物!I16)+(需要分野・建築資材!D16)*(需要分野・建築資材!I16)+(需要分野・構造物!D16)*(需要分野・構造物!I16)+(需要分野・船舶!D16)*(需要分野・船舶!I16)+(需要分野・自動車・新!D16)*(需要分野・自動車・新!I16)+(需要分野・自補修!D16)*(需要分野・自補修!I16)+(需要分野・電気機械!D16)*(需要分野・電気機械!I16)+(需要分野・機械!D16)*(需要分野・機械!I16)+(需要分野・金属製品!D16)*(需要分野・金属製品!I16)+(需要分野・木工製品!D16)*(需要分野・木工製品!I16)+(需要分野・家庭用!D16)*(需要分野・家庭用!I16)+(需要分野・路面標示!D16)*(需要分野・路面標示!I16)+(需要分野・その他!D16)*(需要分野・その他!I16))/100</f>
        <v>0</v>
      </c>
      <c r="J16" s="109">
        <f>((需要分野・建物!D16)*(需要分野・建物!J16)+(需要分野・建築資材!D16)*(需要分野・建築資材!J16)+(需要分野・構造物!D16)*(需要分野・構造物!J16)+(需要分野・船舶!D16)*(需要分野・船舶!J16)+(需要分野・自動車・新!D16)*(需要分野・自動車・新!J16)+(需要分野・自補修!D16)*(需要分野・自補修!J16)+(需要分野・電気機械!D16)*(需要分野・電気機械!J16)+(需要分野・機械!D16)*(需要分野・機械!J16)+(需要分野・金属製品!D16)*(需要分野・金属製品!J16)+(需要分野・木工製品!D16)*(需要分野・木工製品!J16)+(需要分野・家庭用!D16)*(需要分野・家庭用!J16)+(需要分野・路面標示!D16)*(需要分野・路面標示!J16)+(需要分野・その他!D16)*(需要分野・その他!J16))/100</f>
        <v>0</v>
      </c>
      <c r="K16" s="109">
        <f>((需要分野・建物!D16)*(需要分野・建物!K16)+(需要分野・建築資材!D16)*(需要分野・建築資材!K16)+(需要分野・構造物!D16)*(需要分野・構造物!K16)+(需要分野・船舶!D16)*(需要分野・船舶!K16)+(需要分野・自動車・新!D16)*(需要分野・自動車・新!K16)+(需要分野・自補修!D16)*(需要分野・自補修!K16)+(需要分野・電気機械!D16)*(需要分野・電気機械!K16)+(需要分野・機械!D16)*(需要分野・機械!K16)+(需要分野・金属製品!D16)*(需要分野・金属製品!K16)+(需要分野・木工製品!D16)*(需要分野・木工製品!K16)+(需要分野・家庭用!D16)*(需要分野・家庭用!K16)+(需要分野・路面標示!D16)*(需要分野・路面標示!K16)+(需要分野・その他!D16)*(需要分野・その他!K16))/100</f>
        <v>0</v>
      </c>
      <c r="L16" s="109">
        <f>((需要分野・建物!D16)*(需要分野・建物!L16)+(需要分野・建築資材!D16)*(需要分野・建築資材!L16)+(需要分野・構造物!D16)*(需要分野・構造物!L16)+(需要分野・船舶!D16)*(需要分野・船舶!L16)+(需要分野・自動車・新!D16)*(需要分野・自動車・新!L16)+(需要分野・自補修!D16)*(需要分野・自補修!L16)+(需要分野・電気機械!D16)*(需要分野・電気機械!L16)+(需要分野・機械!D16)*(需要分野・機械!L16)+(需要分野・金属製品!D16)*(需要分野・金属製品!L16)+(需要分野・木工製品!D16)*(需要分野・木工製品!L16)+(需要分野・家庭用!D16)*(需要分野・家庭用!L16)+(需要分野・路面標示!D16)*(需要分野・路面標示!L16)+(需要分野・その他!D16)*(需要分野・その他!L16))/100</f>
        <v>0</v>
      </c>
      <c r="M16" s="109">
        <f>((需要分野・建物!D16)*(需要分野・建物!M16)+(需要分野・建築資材!D16)*(需要分野・建築資材!M16)+(需要分野・構造物!D16)*(需要分野・構造物!M16)+(需要分野・船舶!D16)*(需要分野・船舶!M16)+(需要分野・自動車・新!D16)*(需要分野・自動車・新!M16)+(需要分野・自補修!D16)*(需要分野・自補修!M16)+(需要分野・電気機械!D16)*(需要分野・電気機械!M16)+(需要分野・機械!D16)*(需要分野・機械!M16)+(需要分野・金属製品!D16)*(需要分野・金属製品!M16)+(需要分野・木工製品!D16)*(需要分野・木工製品!M16)+(需要分野・家庭用!D16)*(需要分野・家庭用!M16)+(需要分野・路面標示!D16)*(需要分野・路面標示!M16)+(需要分野・その他!D16)*(需要分野・その他!M16))/100</f>
        <v>0</v>
      </c>
      <c r="N16" s="109">
        <f>((需要分野・建物!D16)*(需要分野・建物!N16)+(需要分野・建築資材!D16)*(需要分野・建築資材!N16)+(需要分野・構造物!D16)*(需要分野・構造物!N16)+(需要分野・船舶!D16)*(需要分野・船舶!N16)+(需要分野・自動車・新!D16)*(需要分野・自動車・新!N16)+(需要分野・自補修!D16)*(需要分野・自補修!N16)+(需要分野・電気機械!D16)*(需要分野・電気機械!N16)+(需要分野・機械!D16)*(需要分野・機械!N16)+(需要分野・金属製品!D16)*(需要分野・金属製品!N16)+(需要分野・木工製品!D16)*(需要分野・木工製品!N16)+(需要分野・家庭用!D16)*(需要分野・家庭用!N16)+(需要分野・路面標示!D16)*(需要分野・路面標示!N16)+(需要分野・その他!D16)*(需要分野・その他!N16))/100</f>
        <v>0</v>
      </c>
      <c r="O16" s="109">
        <f>((需要分野・建物!D16)*(需要分野・建物!O16)+(需要分野・建築資材!D16)*(需要分野・建築資材!O16)+(需要分野・構造物!D16)*(需要分野・構造物!O16)+(需要分野・船舶!D16)*(需要分野・船舶!O16)+(需要分野・自動車・新!D16)*(需要分野・自動車・新!O16)+(需要分野・自補修!D16)*(需要分野・自補修!O16)+(需要分野・電気機械!D16)*(需要分野・電気機械!O16)+(需要分野・機械!D16)*(需要分野・機械!O16)+(需要分野・金属製品!D16)*(需要分野・金属製品!O16)+(需要分野・木工製品!D16)*(需要分野・木工製品!O16)+(需要分野・家庭用!D16)*(需要分野・家庭用!O16)+(需要分野・路面標示!D16)*(需要分野・路面標示!O16)+(需要分野・その他!D16)*(需要分野・その他!O16))/100</f>
        <v>0</v>
      </c>
      <c r="P16" s="110">
        <f>((需要分野・建物!D16)*(需要分野・建物!P16)+(需要分野・建築資材!D16)*(需要分野・建築資材!P16)+(需要分野・構造物!D16)*(需要分野・構造物!P16)+(需要分野・船舶!D16)*(需要分野・船舶!P16)+(需要分野・自動車・新!D16)*(需要分野・自動車・新!P16)+(需要分野・自補修!D16)*(需要分野・自補修!P16)+(需要分野・電気機械!D16)*(需要分野・電気機械!P16)+(需要分野・機械!D16)*(需要分野・機械!P16)+(需要分野・金属製品!D16)*(需要分野・金属製品!P16)+(需要分野・木工製品!D16)*(需要分野・木工製品!P16)+(需要分野・家庭用!D16)*(需要分野・家庭用!P16)+(需要分野・路面標示!D16)*(需要分野・路面標示!P16)+(需要分野・その他!D16)*(需要分野・その他!P16))/100</f>
        <v>0</v>
      </c>
      <c r="Q16" s="119">
        <f>((需要分野・建物!$D16)*(需要分野・建物!$E16)*(需要分野・建物!Q16)+(需要分野・建築資材!$D16)*(需要分野・建築資材!$E16)*(需要分野・建築資材!Q16)+(需要分野・構造物!$D16)*(需要分野・構造物!$E16)*(需要分野・構造物!Q16)+(需要分野・船舶!$D16)*(需要分野・船舶!$E16)*(需要分野・船舶!Q16)+(需要分野・自動車・新!$D16)*(需要分野・自動車・新!$E16)*(需要分野・自動車・新!Q16)+(需要分野・自補修!$D16)*(需要分野・自補修!$E16)*(需要分野・自補修!Q16)+(需要分野・電気機械!$D16)*(需要分野・電気機械!$E16)*(需要分野・電気機械!Q16)+(需要分野・機械!$D16)*(需要分野・機械!$E16)*(需要分野・機械!Q16)+(需要分野・金属製品!$D16)*(需要分野・金属製品!$E16)*(需要分野・金属製品!Q16)+(需要分野・木工製品!$D16)*(需要分野・木工製品!$E16)*(需要分野・木工製品!Q16)+(需要分野・家庭用!$D16)*(需要分野・家庭用!$E16)*(需要分野・家庭用!Q16)+(需要分野・路面標示!$D16)*(需要分野・路面標示!$E16)*(需要分野・路面標示!Q16)+(需要分野・その他!$D16)*(需要分野・その他!$E16)*(需要分野・その他!Q16))/10000</f>
        <v>0</v>
      </c>
      <c r="R16" s="109">
        <f>((需要分野・建物!$D16)*(需要分野・建物!$E16)*(需要分野・建物!R16)+(需要分野・建築資材!$D16)*(需要分野・建築資材!$E16)*(需要分野・建築資材!R16)+(需要分野・構造物!$D16)*(需要分野・構造物!$E16)*(需要分野・構造物!R16)+(需要分野・船舶!$D16)*(需要分野・船舶!$E16)*(需要分野・船舶!R16)+(需要分野・自動車・新!$D16)*(需要分野・自動車・新!$E16)*(需要分野・自動車・新!R16)+(需要分野・自補修!$D16)*(需要分野・自補修!$E16)*(需要分野・自補修!R16)+(需要分野・電気機械!$D16)*(需要分野・電気機械!$E16)*(需要分野・電気機械!R16)+(需要分野・機械!$D16)*(需要分野・機械!$E16)*(需要分野・機械!R16)+(需要分野・金属製品!$D16)*(需要分野・金属製品!$E16)*(需要分野・金属製品!R16)+(需要分野・木工製品!$D16)*(需要分野・木工製品!$E16)*(需要分野・木工製品!R16)+(需要分野・家庭用!$D16)*(需要分野・家庭用!$E16)*(需要分野・家庭用!R16)+(需要分野・路面標示!$D16)*(需要分野・路面標示!$E16)*(需要分野・路面標示!R16)+(需要分野・その他!$D16)*(需要分野・その他!$E16)*(需要分野・その他!R16))/10000</f>
        <v>0</v>
      </c>
      <c r="S16" s="109">
        <f>((需要分野・建物!$D16)*(需要分野・建物!$E16)*(需要分野・建物!S16)+(需要分野・建築資材!$D16)*(需要分野・建築資材!$E16)*(需要分野・建築資材!S16)+(需要分野・構造物!$D16)*(需要分野・構造物!$E16)*(需要分野・構造物!S16)+(需要分野・船舶!$D16)*(需要分野・船舶!$E16)*(需要分野・船舶!S16)+(需要分野・自動車・新!$D16)*(需要分野・自動車・新!$E16)*(需要分野・自動車・新!S16)+(需要分野・自補修!$D16)*(需要分野・自補修!$E16)*(需要分野・自補修!S16)+(需要分野・電気機械!$D16)*(需要分野・電気機械!$E16)*(需要分野・電気機械!S16)+(需要分野・機械!$D16)*(需要分野・機械!$E16)*(需要分野・機械!S16)+(需要分野・金属製品!$D16)*(需要分野・金属製品!$E16)*(需要分野・金属製品!S16)+(需要分野・木工製品!$D16)*(需要分野・木工製品!$E16)*(需要分野・木工製品!S16)+(需要分野・家庭用!$D16)*(需要分野・家庭用!$E16)*(需要分野・家庭用!S16)+(需要分野・路面標示!$D16)*(需要分野・路面標示!$E16)*(需要分野・路面標示!S16)+(需要分野・その他!$D16)*(需要分野・その他!$E16)*(需要分野・その他!S16))/10000</f>
        <v>0</v>
      </c>
      <c r="T16" s="109">
        <f>((需要分野・建物!$D16)*(需要分野・建物!$E16)*(需要分野・建物!T16)+(需要分野・建築資材!$D16)*(需要分野・建築資材!$E16)*(需要分野・建築資材!T16)+(需要分野・構造物!$D16)*(需要分野・構造物!$E16)*(需要分野・構造物!T16)+(需要分野・船舶!$D16)*(需要分野・船舶!$E16)*(需要分野・船舶!T16)+(需要分野・自動車・新!$D16)*(需要分野・自動車・新!$E16)*(需要分野・自動車・新!T16)+(需要分野・自補修!$D16)*(需要分野・自補修!$E16)*(需要分野・自補修!T16)+(需要分野・電気機械!$D16)*(需要分野・電気機械!$E16)*(需要分野・電気機械!T16)+(需要分野・機械!$D16)*(需要分野・機械!$E16)*(需要分野・機械!T16)+(需要分野・金属製品!$D16)*(需要分野・金属製品!$E16)*(需要分野・金属製品!T16)+(需要分野・木工製品!$D16)*(需要分野・木工製品!$E16)*(需要分野・木工製品!T16)+(需要分野・家庭用!$D16)*(需要分野・家庭用!$E16)*(需要分野・家庭用!T16)+(需要分野・路面標示!$D16)*(需要分野・路面標示!$E16)*(需要分野・路面標示!T16)+(需要分野・その他!$D16)*(需要分野・その他!$E16)*(需要分野・その他!T16))/10000</f>
        <v>0</v>
      </c>
      <c r="U16" s="109">
        <f>((需要分野・建物!$D16)*(需要分野・建物!$E16)*(需要分野・建物!U16)+(需要分野・建築資材!$D16)*(需要分野・建築資材!$E16)*(需要分野・建築資材!U16)+(需要分野・構造物!$D16)*(需要分野・構造物!$E16)*(需要分野・構造物!U16)+(需要分野・船舶!$D16)*(需要分野・船舶!$E16)*(需要分野・船舶!U16)+(需要分野・自動車・新!$D16)*(需要分野・自動車・新!$E16)*(需要分野・自動車・新!U16)+(需要分野・自補修!$D16)*(需要分野・自補修!$E16)*(需要分野・自補修!U16)+(需要分野・電気機械!$D16)*(需要分野・電気機械!$E16)*(需要分野・電気機械!U16)+(需要分野・機械!$D16)*(需要分野・機械!$E16)*(需要分野・機械!U16)+(需要分野・金属製品!$D16)*(需要分野・金属製品!$E16)*(需要分野・金属製品!U16)+(需要分野・木工製品!$D16)*(需要分野・木工製品!$E16)*(需要分野・木工製品!U16)+(需要分野・家庭用!$D16)*(需要分野・家庭用!$E16)*(需要分野・家庭用!U16)+(需要分野・路面標示!$D16)*(需要分野・路面標示!$E16)*(需要分野・路面標示!U16)+(需要分野・その他!$D16)*(需要分野・その他!$E16)*(需要分野・その他!U16))/10000</f>
        <v>0</v>
      </c>
      <c r="V16" s="109">
        <f>((需要分野・建物!$D16)*(需要分野・建物!$E16)*(需要分野・建物!V16)+(需要分野・建築資材!$D16)*(需要分野・建築資材!$E16)*(需要分野・建築資材!V16)+(需要分野・構造物!$D16)*(需要分野・構造物!$E16)*(需要分野・構造物!V16)+(需要分野・船舶!$D16)*(需要分野・船舶!$E16)*(需要分野・船舶!V16)+(需要分野・自動車・新!$D16)*(需要分野・自動車・新!$E16)*(需要分野・自動車・新!V16)+(需要分野・自補修!$D16)*(需要分野・自補修!$E16)*(需要分野・自補修!V16)+(需要分野・電気機械!$D16)*(需要分野・電気機械!$E16)*(需要分野・電気機械!V16)+(需要分野・機械!$D16)*(需要分野・機械!$E16)*(需要分野・機械!V16)+(需要分野・金属製品!$D16)*(需要分野・金属製品!$E16)*(需要分野・金属製品!V16)+(需要分野・木工製品!$D16)*(需要分野・木工製品!$E16)*(需要分野・木工製品!V16)+(需要分野・家庭用!$D16)*(需要分野・家庭用!$E16)*(需要分野・家庭用!V16)+(需要分野・路面標示!$D16)*(需要分野・路面標示!$E16)*(需要分野・路面標示!V16)+(需要分野・その他!$D16)*(需要分野・その他!$E16)*(需要分野・その他!V16))/10000</f>
        <v>0</v>
      </c>
      <c r="W16" s="109">
        <f>((需要分野・建物!$D16)*(需要分野・建物!$E16)*(需要分野・建物!W16)+(需要分野・建築資材!$D16)*(需要分野・建築資材!$E16)*(需要分野・建築資材!W16)+(需要分野・構造物!$D16)*(需要分野・構造物!$E16)*(需要分野・構造物!W16)+(需要分野・船舶!$D16)*(需要分野・船舶!$E16)*(需要分野・船舶!W16)+(需要分野・自動車・新!$D16)*(需要分野・自動車・新!$E16)*(需要分野・自動車・新!W16)+(需要分野・自補修!$D16)*(需要分野・自補修!$E16)*(需要分野・自補修!W16)+(需要分野・電気機械!$D16)*(需要分野・電気機械!$E16)*(需要分野・電気機械!W16)+(需要分野・機械!$D16)*(需要分野・機械!$E16)*(需要分野・機械!W16)+(需要分野・金属製品!$D16)*(需要分野・金属製品!$E16)*(需要分野・金属製品!W16)+(需要分野・木工製品!$D16)*(需要分野・木工製品!$E16)*(需要分野・木工製品!W16)+(需要分野・家庭用!$D16)*(需要分野・家庭用!$E16)*(需要分野・家庭用!W16)+(需要分野・路面標示!$D16)*(需要分野・路面標示!$E16)*(需要分野・路面標示!W16)+(需要分野・その他!$D16)*(需要分野・その他!$E16)*(需要分野・その他!W16))/10000</f>
        <v>0</v>
      </c>
      <c r="X16" s="109">
        <f>((需要分野・建物!$D16)*(需要分野・建物!$E16)*(需要分野・建物!X16)+(需要分野・建築資材!$D16)*(需要分野・建築資材!$E16)*(需要分野・建築資材!X16)+(需要分野・構造物!$D16)*(需要分野・構造物!$E16)*(需要分野・構造物!X16)+(需要分野・船舶!$D16)*(需要分野・船舶!$E16)*(需要分野・船舶!X16)+(需要分野・自動車・新!$D16)*(需要分野・自動車・新!$E16)*(需要分野・自動車・新!X16)+(需要分野・自補修!$D16)*(需要分野・自補修!$E16)*(需要分野・自補修!X16)+(需要分野・電気機械!$D16)*(需要分野・電気機械!$E16)*(需要分野・電気機械!X16)+(需要分野・機械!$D16)*(需要分野・機械!$E16)*(需要分野・機械!X16)+(需要分野・金属製品!$D16)*(需要分野・金属製品!$E16)*(需要分野・金属製品!X16)+(需要分野・木工製品!$D16)*(需要分野・木工製品!$E16)*(需要分野・木工製品!X16)+(需要分野・家庭用!$D16)*(需要分野・家庭用!$E16)*(需要分野・家庭用!X16)+(需要分野・路面標示!$D16)*(需要分野・路面標示!$E16)*(需要分野・路面標示!X16)+(需要分野・その他!$D16)*(需要分野・その他!$E16)*(需要分野・その他!X16))/10000</f>
        <v>0</v>
      </c>
      <c r="Y16" s="109">
        <f>((需要分野・建物!$D16)*(需要分野・建物!$E16)*(需要分野・建物!Y16)+(需要分野・建築資材!$D16)*(需要分野・建築資材!$E16)*(需要分野・建築資材!Y16)+(需要分野・構造物!$D16)*(需要分野・構造物!$E16)*(需要分野・構造物!Y16)+(需要分野・船舶!$D16)*(需要分野・船舶!$E16)*(需要分野・船舶!Y16)+(需要分野・自動車・新!$D16)*(需要分野・自動車・新!$E16)*(需要分野・自動車・新!Y16)+(需要分野・自補修!$D16)*(需要分野・自補修!$E16)*(需要分野・自補修!Y16)+(需要分野・電気機械!$D16)*(需要分野・電気機械!$E16)*(需要分野・電気機械!Y16)+(需要分野・機械!$D16)*(需要分野・機械!$E16)*(需要分野・機械!Y16)+(需要分野・金属製品!$D16)*(需要分野・金属製品!$E16)*(需要分野・金属製品!Y16)+(需要分野・木工製品!$D16)*(需要分野・木工製品!$E16)*(需要分野・木工製品!Y16)+(需要分野・家庭用!$D16)*(需要分野・家庭用!$E16)*(需要分野・家庭用!Y16)+(需要分野・路面標示!$D16)*(需要分野・路面標示!$E16)*(需要分野・路面標示!Y16)+(需要分野・その他!$D16)*(需要分野・その他!$E16)*(需要分野・その他!Y16))/10000</f>
        <v>0</v>
      </c>
      <c r="Z16" s="109">
        <f>((需要分野・建物!$D16)*(需要分野・建物!$E16)*(需要分野・建物!Z16)+(需要分野・建築資材!$D16)*(需要分野・建築資材!$E16)*(需要分野・建築資材!Z16)+(需要分野・構造物!$D16)*(需要分野・構造物!$E16)*(需要分野・構造物!Z16)+(需要分野・船舶!$D16)*(需要分野・船舶!$E16)*(需要分野・船舶!Z16)+(需要分野・自動車・新!$D16)*(需要分野・自動車・新!$E16)*(需要分野・自動車・新!Z16)+(需要分野・自補修!$D16)*(需要分野・自補修!$E16)*(需要分野・自補修!Z16)+(需要分野・電気機械!$D16)*(需要分野・電気機械!$E16)*(需要分野・電気機械!Z16)+(需要分野・機械!$D16)*(需要分野・機械!$E16)*(需要分野・機械!Z16)+(需要分野・金属製品!$D16)*(需要分野・金属製品!$E16)*(需要分野・金属製品!Z16)+(需要分野・木工製品!$D16)*(需要分野・木工製品!$E16)*(需要分野・木工製品!Z16)+(需要分野・家庭用!$D16)*(需要分野・家庭用!$E16)*(需要分野・家庭用!Z16)+(需要分野・路面標示!$D16)*(需要分野・路面標示!$E16)*(需要分野・路面標示!Z16)+(需要分野・その他!$D16)*(需要分野・その他!$E16)*(需要分野・その他!Z16))/10000</f>
        <v>0</v>
      </c>
      <c r="AA16" s="110">
        <f>((需要分野・建物!$D16)*(需要分野・建物!$E16)*(需要分野・建物!AA16)+(需要分野・建築資材!$D16)*(需要分野・建築資材!$E16)*(需要分野・建築資材!AA16)+(需要分野・構造物!$D16)*(需要分野・構造物!$E16)*(需要分野・構造物!AA16)+(需要分野・船舶!$D16)*(需要分野・船舶!$E16)*(需要分野・船舶!AA16)+(需要分野・自動車・新!$D16)*(需要分野・自動車・新!$E16)*(需要分野・自動車・新!AA16)+(需要分野・自補修!$D16)*(需要分野・自補修!$E16)*(需要分野・自補修!AA16)+(需要分野・電気機械!$D16)*(需要分野・電気機械!$E16)*(需要分野・電気機械!AA16)+(需要分野・機械!$D16)*(需要分野・機械!$E16)*(需要分野・機械!AA16)+(需要分野・金属製品!$D16)*(需要分野・金属製品!$E16)*(需要分野・金属製品!AA16)+(需要分野・木工製品!$D16)*(需要分野・木工製品!$E16)*(需要分野・木工製品!AA16)+(需要分野・家庭用!$D16)*(需要分野・家庭用!$E16)*(需要分野・家庭用!AA16)+(需要分野・路面標示!$D16)*(需要分野・路面標示!$E16)*(需要分野・路面標示!AA16)+(需要分野・その他!$D16)*(需要分野・その他!$E16)*(需要分野・その他!AA16))/10000</f>
        <v>0</v>
      </c>
      <c r="AB16" s="19"/>
    </row>
    <row r="17" spans="2:31" s="16" customFormat="1" ht="30.95" customHeight="1">
      <c r="B17" s="487" t="s">
        <v>25</v>
      </c>
      <c r="C17" s="137" t="s">
        <v>60</v>
      </c>
      <c r="D17" s="261">
        <f>(販売実績表!T15)-(販売実績表!S15)</f>
        <v>0</v>
      </c>
      <c r="E17" s="105"/>
      <c r="F17" s="108">
        <f>((需要分野・建物!D17)*(需要分野・建物!F17)+(需要分野・建築資材!D17)*(需要分野・建築資材!F17)+(需要分野・構造物!D17)*(需要分野・構造物!F17)+(需要分野・船舶!D17)*(需要分野・船舶!F17)+(需要分野・自動車・新!D17)*(需要分野・自動車・新!F17)+(需要分野・自補修!D17)*(需要分野・自補修!F17)+(需要分野・電気機械!D17)*(需要分野・電気機械!F17)+(需要分野・機械!D17)*(需要分野・機械!F17)+(需要分野・金属製品!D17)*(需要分野・金属製品!F17)+(需要分野・木工製品!D17)*(需要分野・木工製品!F17)+(需要分野・家庭用!D17)*(需要分野・家庭用!F17)+(需要分野・路面標示!D17)*(需要分野・路面標示!F17)+(需要分野・その他!D17)*(需要分野・その他!F17))/100</f>
        <v>0</v>
      </c>
      <c r="G17" s="109">
        <f>((需要分野・建物!D17)*(需要分野・建物!G17)+(需要分野・建築資材!D17)*(需要分野・建築資材!G17)+(需要分野・構造物!D17)*(需要分野・構造物!G17)+(需要分野・船舶!D17)*(需要分野・船舶!G17)+(需要分野・自動車・新!D17)*(需要分野・自動車・新!G17)+(需要分野・自補修!D17)*(需要分野・自補修!G17)+(需要分野・電気機械!D17)*(需要分野・電気機械!G17)+(需要分野・機械!D17)*(需要分野・機械!G17)+(需要分野・金属製品!D17)*(需要分野・金属製品!G17)+(需要分野・木工製品!D17)*(需要分野・木工製品!G17)+(需要分野・家庭用!D17)*(需要分野・家庭用!G17)+(需要分野・路面標示!D17)*(需要分野・路面標示!G17)+(需要分野・その他!D17)*(需要分野・その他!G17))/100</f>
        <v>0</v>
      </c>
      <c r="H17" s="109">
        <f>((需要分野・建物!D17)*(需要分野・建物!H17)+(需要分野・建築資材!D17)*(需要分野・建築資材!H17)+(需要分野・構造物!D17)*(需要分野・構造物!H17)+(需要分野・船舶!D17)*(需要分野・船舶!H17)+(需要分野・自動車・新!D17)*(需要分野・自動車・新!H17)+(需要分野・自補修!D17)*(需要分野・自補修!H17)+(需要分野・電気機械!D17)*(需要分野・電気機械!H17)+(需要分野・機械!D17)*(需要分野・機械!H17)+(需要分野・金属製品!D17)*(需要分野・金属製品!H17)+(需要分野・木工製品!D17)*(需要分野・木工製品!H17)+(需要分野・家庭用!D17)*(需要分野・家庭用!H17)+(需要分野・路面標示!D17)*(需要分野・路面標示!H17)+(需要分野・その他!D17)*(需要分野・その他!H17))/100</f>
        <v>0</v>
      </c>
      <c r="I17" s="109">
        <f>((需要分野・建物!D17)*(需要分野・建物!I17)+(需要分野・建築資材!D17)*(需要分野・建築資材!I17)+(需要分野・構造物!D17)*(需要分野・構造物!I17)+(需要分野・船舶!D17)*(需要分野・船舶!I17)+(需要分野・自動車・新!D17)*(需要分野・自動車・新!I17)+(需要分野・自補修!D17)*(需要分野・自補修!I17)+(需要分野・電気機械!D17)*(需要分野・電気機械!I17)+(需要分野・機械!D17)*(需要分野・機械!I17)+(需要分野・金属製品!D17)*(需要分野・金属製品!I17)+(需要分野・木工製品!D17)*(需要分野・木工製品!I17)+(需要分野・家庭用!D17)*(需要分野・家庭用!I17)+(需要分野・路面標示!D17)*(需要分野・路面標示!I17)+(需要分野・その他!D17)*(需要分野・その他!I17))/100</f>
        <v>0</v>
      </c>
      <c r="J17" s="109">
        <f>((需要分野・建物!D17)*(需要分野・建物!J17)+(需要分野・建築資材!D17)*(需要分野・建築資材!J17)+(需要分野・構造物!D17)*(需要分野・構造物!J17)+(需要分野・船舶!D17)*(需要分野・船舶!J17)+(需要分野・自動車・新!D17)*(需要分野・自動車・新!J17)+(需要分野・自補修!D17)*(需要分野・自補修!J17)+(需要分野・電気機械!D17)*(需要分野・電気機械!J17)+(需要分野・機械!D17)*(需要分野・機械!J17)+(需要分野・金属製品!D17)*(需要分野・金属製品!J17)+(需要分野・木工製品!D17)*(需要分野・木工製品!J17)+(需要分野・家庭用!D17)*(需要分野・家庭用!J17)+(需要分野・路面標示!D17)*(需要分野・路面標示!J17)+(需要分野・その他!D17)*(需要分野・その他!J17))/100</f>
        <v>0</v>
      </c>
      <c r="K17" s="109">
        <f>((需要分野・建物!D17)*(需要分野・建物!K17)+(需要分野・建築資材!D17)*(需要分野・建築資材!K17)+(需要分野・構造物!D17)*(需要分野・構造物!K17)+(需要分野・船舶!D17)*(需要分野・船舶!K17)+(需要分野・自動車・新!D17)*(需要分野・自動車・新!K17)+(需要分野・自補修!D17)*(需要分野・自補修!K17)+(需要分野・電気機械!D17)*(需要分野・電気機械!K17)+(需要分野・機械!D17)*(需要分野・機械!K17)+(需要分野・金属製品!D17)*(需要分野・金属製品!K17)+(需要分野・木工製品!D17)*(需要分野・木工製品!K17)+(需要分野・家庭用!D17)*(需要分野・家庭用!K17)+(需要分野・路面標示!D17)*(需要分野・路面標示!K17)+(需要分野・その他!D17)*(需要分野・その他!K17))/100</f>
        <v>0</v>
      </c>
      <c r="L17" s="109">
        <f>((需要分野・建物!D17)*(需要分野・建物!L17)+(需要分野・建築資材!D17)*(需要分野・建築資材!L17)+(需要分野・構造物!D17)*(需要分野・構造物!L17)+(需要分野・船舶!D17)*(需要分野・船舶!L17)+(需要分野・自動車・新!D17)*(需要分野・自動車・新!L17)+(需要分野・自補修!D17)*(需要分野・自補修!L17)+(需要分野・電気機械!D17)*(需要分野・電気機械!L17)+(需要分野・機械!D17)*(需要分野・機械!L17)+(需要分野・金属製品!D17)*(需要分野・金属製品!L17)+(需要分野・木工製品!D17)*(需要分野・木工製品!L17)+(需要分野・家庭用!D17)*(需要分野・家庭用!L17)+(需要分野・路面標示!D17)*(需要分野・路面標示!L17)+(需要分野・その他!D17)*(需要分野・その他!L17))/100</f>
        <v>0</v>
      </c>
      <c r="M17" s="109">
        <f>((需要分野・建物!D17)*(需要分野・建物!M17)+(需要分野・建築資材!D17)*(需要分野・建築資材!M17)+(需要分野・構造物!D17)*(需要分野・構造物!M17)+(需要分野・船舶!D17)*(需要分野・船舶!M17)+(需要分野・自動車・新!D17)*(需要分野・自動車・新!M17)+(需要分野・自補修!D17)*(需要分野・自補修!M17)+(需要分野・電気機械!D17)*(需要分野・電気機械!M17)+(需要分野・機械!D17)*(需要分野・機械!M17)+(需要分野・金属製品!D17)*(需要分野・金属製品!M17)+(需要分野・木工製品!D17)*(需要分野・木工製品!M17)+(需要分野・家庭用!D17)*(需要分野・家庭用!M17)+(需要分野・路面標示!D17)*(需要分野・路面標示!M17)+(需要分野・その他!D17)*(需要分野・その他!M17))/100</f>
        <v>0</v>
      </c>
      <c r="N17" s="109">
        <f>((需要分野・建物!D17)*(需要分野・建物!N17)+(需要分野・建築資材!D17)*(需要分野・建築資材!N17)+(需要分野・構造物!D17)*(需要分野・構造物!N17)+(需要分野・船舶!D17)*(需要分野・船舶!N17)+(需要分野・自動車・新!D17)*(需要分野・自動車・新!N17)+(需要分野・自補修!D17)*(需要分野・自補修!N17)+(需要分野・電気機械!D17)*(需要分野・電気機械!N17)+(需要分野・機械!D17)*(需要分野・機械!N17)+(需要分野・金属製品!D17)*(需要分野・金属製品!N17)+(需要分野・木工製品!D17)*(需要分野・木工製品!N17)+(需要分野・家庭用!D17)*(需要分野・家庭用!N17)+(需要分野・路面標示!D17)*(需要分野・路面標示!N17)+(需要分野・その他!D17)*(需要分野・その他!N17))/100</f>
        <v>0</v>
      </c>
      <c r="O17" s="109">
        <f>((需要分野・建物!D17)*(需要分野・建物!O17)+(需要分野・建築資材!D17)*(需要分野・建築資材!O17)+(需要分野・構造物!D17)*(需要分野・構造物!O17)+(需要分野・船舶!D17)*(需要分野・船舶!O17)+(需要分野・自動車・新!D17)*(需要分野・自動車・新!O17)+(需要分野・自補修!D17)*(需要分野・自補修!O17)+(需要分野・電気機械!D17)*(需要分野・電気機械!O17)+(需要分野・機械!D17)*(需要分野・機械!O17)+(需要分野・金属製品!D17)*(需要分野・金属製品!O17)+(需要分野・木工製品!D17)*(需要分野・木工製品!O17)+(需要分野・家庭用!D17)*(需要分野・家庭用!O17)+(需要分野・路面標示!D17)*(需要分野・路面標示!O17)+(需要分野・その他!D17)*(需要分野・その他!O17))/100</f>
        <v>0</v>
      </c>
      <c r="P17" s="110">
        <f>((需要分野・建物!D17)*(需要分野・建物!P17)+(需要分野・建築資材!D17)*(需要分野・建築資材!P17)+(需要分野・構造物!D17)*(需要分野・構造物!P17)+(需要分野・船舶!D17)*(需要分野・船舶!P17)+(需要分野・自動車・新!D17)*(需要分野・自動車・新!P17)+(需要分野・自補修!D17)*(需要分野・自補修!P17)+(需要分野・電気機械!D17)*(需要分野・電気機械!P17)+(需要分野・機械!D17)*(需要分野・機械!P17)+(需要分野・金属製品!D17)*(需要分野・金属製品!P17)+(需要分野・木工製品!D17)*(需要分野・木工製品!P17)+(需要分野・家庭用!D17)*(需要分野・家庭用!P17)+(需要分野・路面標示!D17)*(需要分野・路面標示!P17)+(需要分野・その他!D17)*(需要分野・その他!P17))/100</f>
        <v>0</v>
      </c>
      <c r="Q17" s="119">
        <f>((需要分野・建物!$D17)*(需要分野・建物!$E17)*(需要分野・建物!Q17)+(需要分野・建築資材!$D17)*(需要分野・建築資材!$E17)*(需要分野・建築資材!Q17)+(需要分野・構造物!$D17)*(需要分野・構造物!$E17)*(需要分野・構造物!Q17)+(需要分野・船舶!$D17)*(需要分野・船舶!$E17)*(需要分野・船舶!Q17)+(需要分野・自動車・新!$D17)*(需要分野・自動車・新!$E17)*(需要分野・自動車・新!Q17)+(需要分野・自補修!$D17)*(需要分野・自補修!$E17)*(需要分野・自補修!Q17)+(需要分野・電気機械!$D17)*(需要分野・電気機械!$E17)*(需要分野・電気機械!Q17)+(需要分野・機械!$D17)*(需要分野・機械!$E17)*(需要分野・機械!Q17)+(需要分野・金属製品!$D17)*(需要分野・金属製品!$E17)*(需要分野・金属製品!Q17)+(需要分野・木工製品!$D17)*(需要分野・木工製品!$E17)*(需要分野・木工製品!Q17)+(需要分野・家庭用!$D17)*(需要分野・家庭用!$E17)*(需要分野・家庭用!Q17)+(需要分野・路面標示!$D17)*(需要分野・路面標示!$E17)*(需要分野・路面標示!Q17)+(需要分野・その他!$D17)*(需要分野・その他!$E17)*(需要分野・その他!Q17))/10000</f>
        <v>0</v>
      </c>
      <c r="R17" s="109">
        <f>((需要分野・建物!$D17)*(需要分野・建物!$E17)*(需要分野・建物!R17)+(需要分野・建築資材!$D17)*(需要分野・建築資材!$E17)*(需要分野・建築資材!R17)+(需要分野・構造物!$D17)*(需要分野・構造物!$E17)*(需要分野・構造物!R17)+(需要分野・船舶!$D17)*(需要分野・船舶!$E17)*(需要分野・船舶!R17)+(需要分野・自動車・新!$D17)*(需要分野・自動車・新!$E17)*(需要分野・自動車・新!R17)+(需要分野・自補修!$D17)*(需要分野・自補修!$E17)*(需要分野・自補修!R17)+(需要分野・電気機械!$D17)*(需要分野・電気機械!$E17)*(需要分野・電気機械!R17)+(需要分野・機械!$D17)*(需要分野・機械!$E17)*(需要分野・機械!R17)+(需要分野・金属製品!$D17)*(需要分野・金属製品!$E17)*(需要分野・金属製品!R17)+(需要分野・木工製品!$D17)*(需要分野・木工製品!$E17)*(需要分野・木工製品!R17)+(需要分野・家庭用!$D17)*(需要分野・家庭用!$E17)*(需要分野・家庭用!R17)+(需要分野・路面標示!$D17)*(需要分野・路面標示!$E17)*(需要分野・路面標示!R17)+(需要分野・その他!$D17)*(需要分野・その他!$E17)*(需要分野・その他!R17))/10000</f>
        <v>0</v>
      </c>
      <c r="S17" s="109">
        <f>((需要分野・建物!$D17)*(需要分野・建物!$E17)*(需要分野・建物!S17)+(需要分野・建築資材!$D17)*(需要分野・建築資材!$E17)*(需要分野・建築資材!S17)+(需要分野・構造物!$D17)*(需要分野・構造物!$E17)*(需要分野・構造物!S17)+(需要分野・船舶!$D17)*(需要分野・船舶!$E17)*(需要分野・船舶!S17)+(需要分野・自動車・新!$D17)*(需要分野・自動車・新!$E17)*(需要分野・自動車・新!S17)+(需要分野・自補修!$D17)*(需要分野・自補修!$E17)*(需要分野・自補修!S17)+(需要分野・電気機械!$D17)*(需要分野・電気機械!$E17)*(需要分野・電気機械!S17)+(需要分野・機械!$D17)*(需要分野・機械!$E17)*(需要分野・機械!S17)+(需要分野・金属製品!$D17)*(需要分野・金属製品!$E17)*(需要分野・金属製品!S17)+(需要分野・木工製品!$D17)*(需要分野・木工製品!$E17)*(需要分野・木工製品!S17)+(需要分野・家庭用!$D17)*(需要分野・家庭用!$E17)*(需要分野・家庭用!S17)+(需要分野・路面標示!$D17)*(需要分野・路面標示!$E17)*(需要分野・路面標示!S17)+(需要分野・その他!$D17)*(需要分野・その他!$E17)*(需要分野・その他!S17))/10000</f>
        <v>0</v>
      </c>
      <c r="T17" s="109">
        <f>((需要分野・建物!$D17)*(需要分野・建物!$E17)*(需要分野・建物!T17)+(需要分野・建築資材!$D17)*(需要分野・建築資材!$E17)*(需要分野・建築資材!T17)+(需要分野・構造物!$D17)*(需要分野・構造物!$E17)*(需要分野・構造物!T17)+(需要分野・船舶!$D17)*(需要分野・船舶!$E17)*(需要分野・船舶!T17)+(需要分野・自動車・新!$D17)*(需要分野・自動車・新!$E17)*(需要分野・自動車・新!T17)+(需要分野・自補修!$D17)*(需要分野・自補修!$E17)*(需要分野・自補修!T17)+(需要分野・電気機械!$D17)*(需要分野・電気機械!$E17)*(需要分野・電気機械!T17)+(需要分野・機械!$D17)*(需要分野・機械!$E17)*(需要分野・機械!T17)+(需要分野・金属製品!$D17)*(需要分野・金属製品!$E17)*(需要分野・金属製品!T17)+(需要分野・木工製品!$D17)*(需要分野・木工製品!$E17)*(需要分野・木工製品!T17)+(需要分野・家庭用!$D17)*(需要分野・家庭用!$E17)*(需要分野・家庭用!T17)+(需要分野・路面標示!$D17)*(需要分野・路面標示!$E17)*(需要分野・路面標示!T17)+(需要分野・その他!$D17)*(需要分野・その他!$E17)*(需要分野・その他!T17))/10000</f>
        <v>0</v>
      </c>
      <c r="U17" s="109">
        <f>((需要分野・建物!$D17)*(需要分野・建物!$E17)*(需要分野・建物!U17)+(需要分野・建築資材!$D17)*(需要分野・建築資材!$E17)*(需要分野・建築資材!U17)+(需要分野・構造物!$D17)*(需要分野・構造物!$E17)*(需要分野・構造物!U17)+(需要分野・船舶!$D17)*(需要分野・船舶!$E17)*(需要分野・船舶!U17)+(需要分野・自動車・新!$D17)*(需要分野・自動車・新!$E17)*(需要分野・自動車・新!U17)+(需要分野・自補修!$D17)*(需要分野・自補修!$E17)*(需要分野・自補修!U17)+(需要分野・電気機械!$D17)*(需要分野・電気機械!$E17)*(需要分野・電気機械!U17)+(需要分野・機械!$D17)*(需要分野・機械!$E17)*(需要分野・機械!U17)+(需要分野・金属製品!$D17)*(需要分野・金属製品!$E17)*(需要分野・金属製品!U17)+(需要分野・木工製品!$D17)*(需要分野・木工製品!$E17)*(需要分野・木工製品!U17)+(需要分野・家庭用!$D17)*(需要分野・家庭用!$E17)*(需要分野・家庭用!U17)+(需要分野・路面標示!$D17)*(需要分野・路面標示!$E17)*(需要分野・路面標示!U17)+(需要分野・その他!$D17)*(需要分野・その他!$E17)*(需要分野・その他!U17))/10000</f>
        <v>0</v>
      </c>
      <c r="V17" s="109">
        <f>((需要分野・建物!$D17)*(需要分野・建物!$E17)*(需要分野・建物!V17)+(需要分野・建築資材!$D17)*(需要分野・建築資材!$E17)*(需要分野・建築資材!V17)+(需要分野・構造物!$D17)*(需要分野・構造物!$E17)*(需要分野・構造物!V17)+(需要分野・船舶!$D17)*(需要分野・船舶!$E17)*(需要分野・船舶!V17)+(需要分野・自動車・新!$D17)*(需要分野・自動車・新!$E17)*(需要分野・自動車・新!V17)+(需要分野・自補修!$D17)*(需要分野・自補修!$E17)*(需要分野・自補修!V17)+(需要分野・電気機械!$D17)*(需要分野・電気機械!$E17)*(需要分野・電気機械!V17)+(需要分野・機械!$D17)*(需要分野・機械!$E17)*(需要分野・機械!V17)+(需要分野・金属製品!$D17)*(需要分野・金属製品!$E17)*(需要分野・金属製品!V17)+(需要分野・木工製品!$D17)*(需要分野・木工製品!$E17)*(需要分野・木工製品!V17)+(需要分野・家庭用!$D17)*(需要分野・家庭用!$E17)*(需要分野・家庭用!V17)+(需要分野・路面標示!$D17)*(需要分野・路面標示!$E17)*(需要分野・路面標示!V17)+(需要分野・その他!$D17)*(需要分野・その他!$E17)*(需要分野・その他!V17))/10000</f>
        <v>0</v>
      </c>
      <c r="W17" s="109">
        <f>((需要分野・建物!$D17)*(需要分野・建物!$E17)*(需要分野・建物!W17)+(需要分野・建築資材!$D17)*(需要分野・建築資材!$E17)*(需要分野・建築資材!W17)+(需要分野・構造物!$D17)*(需要分野・構造物!$E17)*(需要分野・構造物!W17)+(需要分野・船舶!$D17)*(需要分野・船舶!$E17)*(需要分野・船舶!W17)+(需要分野・自動車・新!$D17)*(需要分野・自動車・新!$E17)*(需要分野・自動車・新!W17)+(需要分野・自補修!$D17)*(需要分野・自補修!$E17)*(需要分野・自補修!W17)+(需要分野・電気機械!$D17)*(需要分野・電気機械!$E17)*(需要分野・電気機械!W17)+(需要分野・機械!$D17)*(需要分野・機械!$E17)*(需要分野・機械!W17)+(需要分野・金属製品!$D17)*(需要分野・金属製品!$E17)*(需要分野・金属製品!W17)+(需要分野・木工製品!$D17)*(需要分野・木工製品!$E17)*(需要分野・木工製品!W17)+(需要分野・家庭用!$D17)*(需要分野・家庭用!$E17)*(需要分野・家庭用!W17)+(需要分野・路面標示!$D17)*(需要分野・路面標示!$E17)*(需要分野・路面標示!W17)+(需要分野・その他!$D17)*(需要分野・その他!$E17)*(需要分野・その他!W17))/10000</f>
        <v>0</v>
      </c>
      <c r="X17" s="109">
        <f>((需要分野・建物!$D17)*(需要分野・建物!$E17)*(需要分野・建物!X17)+(需要分野・建築資材!$D17)*(需要分野・建築資材!$E17)*(需要分野・建築資材!X17)+(需要分野・構造物!$D17)*(需要分野・構造物!$E17)*(需要分野・構造物!X17)+(需要分野・船舶!$D17)*(需要分野・船舶!$E17)*(需要分野・船舶!X17)+(需要分野・自動車・新!$D17)*(需要分野・自動車・新!$E17)*(需要分野・自動車・新!X17)+(需要分野・自補修!$D17)*(需要分野・自補修!$E17)*(需要分野・自補修!X17)+(需要分野・電気機械!$D17)*(需要分野・電気機械!$E17)*(需要分野・電気機械!X17)+(需要分野・機械!$D17)*(需要分野・機械!$E17)*(需要分野・機械!X17)+(需要分野・金属製品!$D17)*(需要分野・金属製品!$E17)*(需要分野・金属製品!X17)+(需要分野・木工製品!$D17)*(需要分野・木工製品!$E17)*(需要分野・木工製品!X17)+(需要分野・家庭用!$D17)*(需要分野・家庭用!$E17)*(需要分野・家庭用!X17)+(需要分野・路面標示!$D17)*(需要分野・路面標示!$E17)*(需要分野・路面標示!X17)+(需要分野・その他!$D17)*(需要分野・その他!$E17)*(需要分野・その他!X17))/10000</f>
        <v>0</v>
      </c>
      <c r="Y17" s="109">
        <f>((需要分野・建物!$D17)*(需要分野・建物!$E17)*(需要分野・建物!Y17)+(需要分野・建築資材!$D17)*(需要分野・建築資材!$E17)*(需要分野・建築資材!Y17)+(需要分野・構造物!$D17)*(需要分野・構造物!$E17)*(需要分野・構造物!Y17)+(需要分野・船舶!$D17)*(需要分野・船舶!$E17)*(需要分野・船舶!Y17)+(需要分野・自動車・新!$D17)*(需要分野・自動車・新!$E17)*(需要分野・自動車・新!Y17)+(需要分野・自補修!$D17)*(需要分野・自補修!$E17)*(需要分野・自補修!Y17)+(需要分野・電気機械!$D17)*(需要分野・電気機械!$E17)*(需要分野・電気機械!Y17)+(需要分野・機械!$D17)*(需要分野・機械!$E17)*(需要分野・機械!Y17)+(需要分野・金属製品!$D17)*(需要分野・金属製品!$E17)*(需要分野・金属製品!Y17)+(需要分野・木工製品!$D17)*(需要分野・木工製品!$E17)*(需要分野・木工製品!Y17)+(需要分野・家庭用!$D17)*(需要分野・家庭用!$E17)*(需要分野・家庭用!Y17)+(需要分野・路面標示!$D17)*(需要分野・路面標示!$E17)*(需要分野・路面標示!Y17)+(需要分野・その他!$D17)*(需要分野・その他!$E17)*(需要分野・その他!Y17))/10000</f>
        <v>0</v>
      </c>
      <c r="Z17" s="109">
        <f>((需要分野・建物!$D17)*(需要分野・建物!$E17)*(需要分野・建物!Z17)+(需要分野・建築資材!$D17)*(需要分野・建築資材!$E17)*(需要分野・建築資材!Z17)+(需要分野・構造物!$D17)*(需要分野・構造物!$E17)*(需要分野・構造物!Z17)+(需要分野・船舶!$D17)*(需要分野・船舶!$E17)*(需要分野・船舶!Z17)+(需要分野・自動車・新!$D17)*(需要分野・自動車・新!$E17)*(需要分野・自動車・新!Z17)+(需要分野・自補修!$D17)*(需要分野・自補修!$E17)*(需要分野・自補修!Z17)+(需要分野・電気機械!$D17)*(需要分野・電気機械!$E17)*(需要分野・電気機械!Z17)+(需要分野・機械!$D17)*(需要分野・機械!$E17)*(需要分野・機械!Z17)+(需要分野・金属製品!$D17)*(需要分野・金属製品!$E17)*(需要分野・金属製品!Z17)+(需要分野・木工製品!$D17)*(需要分野・木工製品!$E17)*(需要分野・木工製品!Z17)+(需要分野・家庭用!$D17)*(需要分野・家庭用!$E17)*(需要分野・家庭用!Z17)+(需要分野・路面標示!$D17)*(需要分野・路面標示!$E17)*(需要分野・路面標示!Z17)+(需要分野・その他!$D17)*(需要分野・その他!$E17)*(需要分野・その他!Z17))/10000</f>
        <v>0</v>
      </c>
      <c r="AA17" s="110">
        <f>((需要分野・建物!$D17)*(需要分野・建物!$E17)*(需要分野・建物!AA17)+(需要分野・建築資材!$D17)*(需要分野・建築資材!$E17)*(需要分野・建築資材!AA17)+(需要分野・構造物!$D17)*(需要分野・構造物!$E17)*(需要分野・構造物!AA17)+(需要分野・船舶!$D17)*(需要分野・船舶!$E17)*(需要分野・船舶!AA17)+(需要分野・自動車・新!$D17)*(需要分野・自動車・新!$E17)*(需要分野・自動車・新!AA17)+(需要分野・自補修!$D17)*(需要分野・自補修!$E17)*(需要分野・自補修!AA17)+(需要分野・電気機械!$D17)*(需要分野・電気機械!$E17)*(需要分野・電気機械!AA17)+(需要分野・機械!$D17)*(需要分野・機械!$E17)*(需要分野・機械!AA17)+(需要分野・金属製品!$D17)*(需要分野・金属製品!$E17)*(需要分野・金属製品!AA17)+(需要分野・木工製品!$D17)*(需要分野・木工製品!$E17)*(需要分野・木工製品!AA17)+(需要分野・家庭用!$D17)*(需要分野・家庭用!$E17)*(需要分野・家庭用!AA17)+(需要分野・路面標示!$D17)*(需要分野・路面標示!$E17)*(需要分野・路面標示!AA17)+(需要分野・その他!$D17)*(需要分野・その他!$E17)*(需要分野・その他!AA17))/10000</f>
        <v>0</v>
      </c>
      <c r="AB17" s="19"/>
    </row>
    <row r="18" spans="2:31" s="16" customFormat="1" ht="30.95" customHeight="1">
      <c r="B18" s="551"/>
      <c r="C18" s="140" t="s">
        <v>149</v>
      </c>
      <c r="D18" s="261">
        <f>(販売実績表!T16)-(販売実績表!S16)</f>
        <v>0</v>
      </c>
      <c r="E18" s="105"/>
      <c r="F18" s="108">
        <f>((需要分野・建物!D18)*(需要分野・建物!F18)+(需要分野・建築資材!D18)*(需要分野・建築資材!F18)+(需要分野・構造物!D18)*(需要分野・構造物!F18)+(需要分野・船舶!D18)*(需要分野・船舶!F18)+(需要分野・自動車・新!D18)*(需要分野・自動車・新!F18)+(需要分野・自補修!D18)*(需要分野・自補修!F18)+(需要分野・電気機械!D18)*(需要分野・電気機械!F18)+(需要分野・機械!D18)*(需要分野・機械!F18)+(需要分野・金属製品!D18)*(需要分野・金属製品!F18)+(需要分野・木工製品!D18)*(需要分野・木工製品!F18)+(需要分野・家庭用!D18)*(需要分野・家庭用!F18)+(需要分野・路面標示!D18)*(需要分野・路面標示!F18)+(需要分野・その他!D18)*(需要分野・その他!F18))/100</f>
        <v>0</v>
      </c>
      <c r="G18" s="109">
        <f>((需要分野・建物!D18)*(需要分野・建物!G18)+(需要分野・建築資材!D18)*(需要分野・建築資材!G18)+(需要分野・構造物!D18)*(需要分野・構造物!G18)+(需要分野・船舶!D18)*(需要分野・船舶!G18)+(需要分野・自動車・新!D18)*(需要分野・自動車・新!G18)+(需要分野・自補修!D18)*(需要分野・自補修!G18)+(需要分野・電気機械!D18)*(需要分野・電気機械!G18)+(需要分野・機械!D18)*(需要分野・機械!G18)+(需要分野・金属製品!D18)*(需要分野・金属製品!G18)+(需要分野・木工製品!D18)*(需要分野・木工製品!G18)+(需要分野・家庭用!D18)*(需要分野・家庭用!G18)+(需要分野・路面標示!D18)*(需要分野・路面標示!G18)+(需要分野・その他!D18)*(需要分野・その他!G18))/100</f>
        <v>0</v>
      </c>
      <c r="H18" s="109">
        <f>((需要分野・建物!D18)*(需要分野・建物!H18)+(需要分野・建築資材!D18)*(需要分野・建築資材!H18)+(需要分野・構造物!D18)*(需要分野・構造物!H18)+(需要分野・船舶!D18)*(需要分野・船舶!H18)+(需要分野・自動車・新!D18)*(需要分野・自動車・新!H18)+(需要分野・自補修!D18)*(需要分野・自補修!H18)+(需要分野・電気機械!D18)*(需要分野・電気機械!H18)+(需要分野・機械!D18)*(需要分野・機械!H18)+(需要分野・金属製品!D18)*(需要分野・金属製品!H18)+(需要分野・木工製品!D18)*(需要分野・木工製品!H18)+(需要分野・家庭用!D18)*(需要分野・家庭用!H18)+(需要分野・路面標示!D18)*(需要分野・路面標示!H18)+(需要分野・その他!D18)*(需要分野・その他!H18))/100</f>
        <v>0</v>
      </c>
      <c r="I18" s="109">
        <f>((需要分野・建物!D18)*(需要分野・建物!I18)+(需要分野・建築資材!D18)*(需要分野・建築資材!I18)+(需要分野・構造物!D18)*(需要分野・構造物!I18)+(需要分野・船舶!D18)*(需要分野・船舶!I18)+(需要分野・自動車・新!D18)*(需要分野・自動車・新!I18)+(需要分野・自補修!D18)*(需要分野・自補修!I18)+(需要分野・電気機械!D18)*(需要分野・電気機械!I18)+(需要分野・機械!D18)*(需要分野・機械!I18)+(需要分野・金属製品!D18)*(需要分野・金属製品!I18)+(需要分野・木工製品!D18)*(需要分野・木工製品!I18)+(需要分野・家庭用!D18)*(需要分野・家庭用!I18)+(需要分野・路面標示!D18)*(需要分野・路面標示!I18)+(需要分野・その他!D18)*(需要分野・その他!I18))/100</f>
        <v>0</v>
      </c>
      <c r="J18" s="109">
        <f>((需要分野・建物!D18)*(需要分野・建物!J18)+(需要分野・建築資材!D18)*(需要分野・建築資材!J18)+(需要分野・構造物!D18)*(需要分野・構造物!J18)+(需要分野・船舶!D18)*(需要分野・船舶!J18)+(需要分野・自動車・新!D18)*(需要分野・自動車・新!J18)+(需要分野・自補修!D18)*(需要分野・自補修!J18)+(需要分野・電気機械!D18)*(需要分野・電気機械!J18)+(需要分野・機械!D18)*(需要分野・機械!J18)+(需要分野・金属製品!D18)*(需要分野・金属製品!J18)+(需要分野・木工製品!D18)*(需要分野・木工製品!J18)+(需要分野・家庭用!D18)*(需要分野・家庭用!J18)+(需要分野・路面標示!D18)*(需要分野・路面標示!J18)+(需要分野・その他!D18)*(需要分野・その他!J18))/100</f>
        <v>0</v>
      </c>
      <c r="K18" s="109">
        <f>((需要分野・建物!D18)*(需要分野・建物!K18)+(需要分野・建築資材!D18)*(需要分野・建築資材!K18)+(需要分野・構造物!D18)*(需要分野・構造物!K18)+(需要分野・船舶!D18)*(需要分野・船舶!K18)+(需要分野・自動車・新!D18)*(需要分野・自動車・新!K18)+(需要分野・自補修!D18)*(需要分野・自補修!K18)+(需要分野・電気機械!D18)*(需要分野・電気機械!K18)+(需要分野・機械!D18)*(需要分野・機械!K18)+(需要分野・金属製品!D18)*(需要分野・金属製品!K18)+(需要分野・木工製品!D18)*(需要分野・木工製品!K18)+(需要分野・家庭用!D18)*(需要分野・家庭用!K18)+(需要分野・路面標示!D18)*(需要分野・路面標示!K18)+(需要分野・その他!D18)*(需要分野・その他!K18))/100</f>
        <v>0</v>
      </c>
      <c r="L18" s="109">
        <f>((需要分野・建物!D18)*(需要分野・建物!L18)+(需要分野・建築資材!D18)*(需要分野・建築資材!L18)+(需要分野・構造物!D18)*(需要分野・構造物!L18)+(需要分野・船舶!D18)*(需要分野・船舶!L18)+(需要分野・自動車・新!D18)*(需要分野・自動車・新!L18)+(需要分野・自補修!D18)*(需要分野・自補修!L18)+(需要分野・電気機械!D18)*(需要分野・電気機械!L18)+(需要分野・機械!D18)*(需要分野・機械!L18)+(需要分野・金属製品!D18)*(需要分野・金属製品!L18)+(需要分野・木工製品!D18)*(需要分野・木工製品!L18)+(需要分野・家庭用!D18)*(需要分野・家庭用!L18)+(需要分野・路面標示!D18)*(需要分野・路面標示!L18)+(需要分野・その他!D18)*(需要分野・その他!L18))/100</f>
        <v>0</v>
      </c>
      <c r="M18" s="109">
        <f>((需要分野・建物!D18)*(需要分野・建物!M18)+(需要分野・建築資材!D18)*(需要分野・建築資材!M18)+(需要分野・構造物!D18)*(需要分野・構造物!M18)+(需要分野・船舶!D18)*(需要分野・船舶!M18)+(需要分野・自動車・新!D18)*(需要分野・自動車・新!M18)+(需要分野・自補修!D18)*(需要分野・自補修!M18)+(需要分野・電気機械!D18)*(需要分野・電気機械!M18)+(需要分野・機械!D18)*(需要分野・機械!M18)+(需要分野・金属製品!D18)*(需要分野・金属製品!M18)+(需要分野・木工製品!D18)*(需要分野・木工製品!M18)+(需要分野・家庭用!D18)*(需要分野・家庭用!M18)+(需要分野・路面標示!D18)*(需要分野・路面標示!M18)+(需要分野・その他!D18)*(需要分野・その他!M18))/100</f>
        <v>0</v>
      </c>
      <c r="N18" s="109">
        <f>((需要分野・建物!D18)*(需要分野・建物!N18)+(需要分野・建築資材!D18)*(需要分野・建築資材!N18)+(需要分野・構造物!D18)*(需要分野・構造物!N18)+(需要分野・船舶!D18)*(需要分野・船舶!N18)+(需要分野・自動車・新!D18)*(需要分野・自動車・新!N18)+(需要分野・自補修!D18)*(需要分野・自補修!N18)+(需要分野・電気機械!D18)*(需要分野・電気機械!N18)+(需要分野・機械!D18)*(需要分野・機械!N18)+(需要分野・金属製品!D18)*(需要分野・金属製品!N18)+(需要分野・木工製品!D18)*(需要分野・木工製品!N18)+(需要分野・家庭用!D18)*(需要分野・家庭用!N18)+(需要分野・路面標示!D18)*(需要分野・路面標示!N18)+(需要分野・その他!D18)*(需要分野・その他!N18))/100</f>
        <v>0</v>
      </c>
      <c r="O18" s="109">
        <f>((需要分野・建物!D18)*(需要分野・建物!O18)+(需要分野・建築資材!D18)*(需要分野・建築資材!O18)+(需要分野・構造物!D18)*(需要分野・構造物!O18)+(需要分野・船舶!D18)*(需要分野・船舶!O18)+(需要分野・自動車・新!D18)*(需要分野・自動車・新!O18)+(需要分野・自補修!D18)*(需要分野・自補修!O18)+(需要分野・電気機械!D18)*(需要分野・電気機械!O18)+(需要分野・機械!D18)*(需要分野・機械!O18)+(需要分野・金属製品!D18)*(需要分野・金属製品!O18)+(需要分野・木工製品!D18)*(需要分野・木工製品!O18)+(需要分野・家庭用!D18)*(需要分野・家庭用!O18)+(需要分野・路面標示!D18)*(需要分野・路面標示!O18)+(需要分野・その他!D18)*(需要分野・その他!O18))/100</f>
        <v>0</v>
      </c>
      <c r="P18" s="110">
        <f>((需要分野・建物!D18)*(需要分野・建物!P18)+(需要分野・建築資材!D18)*(需要分野・建築資材!P18)+(需要分野・構造物!D18)*(需要分野・構造物!P18)+(需要分野・船舶!D18)*(需要分野・船舶!P18)+(需要分野・自動車・新!D18)*(需要分野・自動車・新!P18)+(需要分野・自補修!D18)*(需要分野・自補修!P18)+(需要分野・電気機械!D18)*(需要分野・電気機械!P18)+(需要分野・機械!D18)*(需要分野・機械!P18)+(需要分野・金属製品!D18)*(需要分野・金属製品!P18)+(需要分野・木工製品!D18)*(需要分野・木工製品!P18)+(需要分野・家庭用!D18)*(需要分野・家庭用!P18)+(需要分野・路面標示!D18)*(需要分野・路面標示!P18)+(需要分野・その他!D18)*(需要分野・その他!P18))/100</f>
        <v>0</v>
      </c>
      <c r="Q18" s="119">
        <f>((需要分野・建物!$D18)*(需要分野・建物!$E18)*(需要分野・建物!Q18)+(需要分野・建築資材!$D18)*(需要分野・建築資材!$E18)*(需要分野・建築資材!Q18)+(需要分野・構造物!$D18)*(需要分野・構造物!$E18)*(需要分野・構造物!Q18)+(需要分野・船舶!$D18)*(需要分野・船舶!$E18)*(需要分野・船舶!Q18)+(需要分野・自動車・新!$D18)*(需要分野・自動車・新!$E18)*(需要分野・自動車・新!Q18)+(需要分野・自補修!$D18)*(需要分野・自補修!$E18)*(需要分野・自補修!Q18)+(需要分野・電気機械!$D18)*(需要分野・電気機械!$E18)*(需要分野・電気機械!Q18)+(需要分野・機械!$D18)*(需要分野・機械!$E18)*(需要分野・機械!Q18)+(需要分野・金属製品!$D18)*(需要分野・金属製品!$E18)*(需要分野・金属製品!Q18)+(需要分野・木工製品!$D18)*(需要分野・木工製品!$E18)*(需要分野・木工製品!Q18)+(需要分野・家庭用!$D18)*(需要分野・家庭用!$E18)*(需要分野・家庭用!Q18)+(需要分野・路面標示!$D18)*(需要分野・路面標示!$E18)*(需要分野・路面標示!Q18)+(需要分野・その他!$D18)*(需要分野・その他!$E18)*(需要分野・その他!Q18))/10000</f>
        <v>0</v>
      </c>
      <c r="R18" s="109">
        <f>((需要分野・建物!$D18)*(需要分野・建物!$E18)*(需要分野・建物!R18)+(需要分野・建築資材!$D18)*(需要分野・建築資材!$E18)*(需要分野・建築資材!R18)+(需要分野・構造物!$D18)*(需要分野・構造物!$E18)*(需要分野・構造物!R18)+(需要分野・船舶!$D18)*(需要分野・船舶!$E18)*(需要分野・船舶!R18)+(需要分野・自動車・新!$D18)*(需要分野・自動車・新!$E18)*(需要分野・自動車・新!R18)+(需要分野・自補修!$D18)*(需要分野・自補修!$E18)*(需要分野・自補修!R18)+(需要分野・電気機械!$D18)*(需要分野・電気機械!$E18)*(需要分野・電気機械!R18)+(需要分野・機械!$D18)*(需要分野・機械!$E18)*(需要分野・機械!R18)+(需要分野・金属製品!$D18)*(需要分野・金属製品!$E18)*(需要分野・金属製品!R18)+(需要分野・木工製品!$D18)*(需要分野・木工製品!$E18)*(需要分野・木工製品!R18)+(需要分野・家庭用!$D18)*(需要分野・家庭用!$E18)*(需要分野・家庭用!R18)+(需要分野・路面標示!$D18)*(需要分野・路面標示!$E18)*(需要分野・路面標示!R18)+(需要分野・その他!$D18)*(需要分野・その他!$E18)*(需要分野・その他!R18))/10000</f>
        <v>0</v>
      </c>
      <c r="S18" s="109">
        <f>((需要分野・建物!$D18)*(需要分野・建物!$E18)*(需要分野・建物!S18)+(需要分野・建築資材!$D18)*(需要分野・建築資材!$E18)*(需要分野・建築資材!S18)+(需要分野・構造物!$D18)*(需要分野・構造物!$E18)*(需要分野・構造物!S18)+(需要分野・船舶!$D18)*(需要分野・船舶!$E18)*(需要分野・船舶!S18)+(需要分野・自動車・新!$D18)*(需要分野・自動車・新!$E18)*(需要分野・自動車・新!S18)+(需要分野・自補修!$D18)*(需要分野・自補修!$E18)*(需要分野・自補修!S18)+(需要分野・電気機械!$D18)*(需要分野・電気機械!$E18)*(需要分野・電気機械!S18)+(需要分野・機械!$D18)*(需要分野・機械!$E18)*(需要分野・機械!S18)+(需要分野・金属製品!$D18)*(需要分野・金属製品!$E18)*(需要分野・金属製品!S18)+(需要分野・木工製品!$D18)*(需要分野・木工製品!$E18)*(需要分野・木工製品!S18)+(需要分野・家庭用!$D18)*(需要分野・家庭用!$E18)*(需要分野・家庭用!S18)+(需要分野・路面標示!$D18)*(需要分野・路面標示!$E18)*(需要分野・路面標示!S18)+(需要分野・その他!$D18)*(需要分野・その他!$E18)*(需要分野・その他!S18))/10000</f>
        <v>0</v>
      </c>
      <c r="T18" s="109">
        <f>((需要分野・建物!$D18)*(需要分野・建物!$E18)*(需要分野・建物!T18)+(需要分野・建築資材!$D18)*(需要分野・建築資材!$E18)*(需要分野・建築資材!T18)+(需要分野・構造物!$D18)*(需要分野・構造物!$E18)*(需要分野・構造物!T18)+(需要分野・船舶!$D18)*(需要分野・船舶!$E18)*(需要分野・船舶!T18)+(需要分野・自動車・新!$D18)*(需要分野・自動車・新!$E18)*(需要分野・自動車・新!T18)+(需要分野・自補修!$D18)*(需要分野・自補修!$E18)*(需要分野・自補修!T18)+(需要分野・電気機械!$D18)*(需要分野・電気機械!$E18)*(需要分野・電気機械!T18)+(需要分野・機械!$D18)*(需要分野・機械!$E18)*(需要分野・機械!T18)+(需要分野・金属製品!$D18)*(需要分野・金属製品!$E18)*(需要分野・金属製品!T18)+(需要分野・木工製品!$D18)*(需要分野・木工製品!$E18)*(需要分野・木工製品!T18)+(需要分野・家庭用!$D18)*(需要分野・家庭用!$E18)*(需要分野・家庭用!T18)+(需要分野・路面標示!$D18)*(需要分野・路面標示!$E18)*(需要分野・路面標示!T18)+(需要分野・その他!$D18)*(需要分野・その他!$E18)*(需要分野・その他!T18))/10000</f>
        <v>0</v>
      </c>
      <c r="U18" s="109">
        <f>((需要分野・建物!$D18)*(需要分野・建物!$E18)*(需要分野・建物!U18)+(需要分野・建築資材!$D18)*(需要分野・建築資材!$E18)*(需要分野・建築資材!U18)+(需要分野・構造物!$D18)*(需要分野・構造物!$E18)*(需要分野・構造物!U18)+(需要分野・船舶!$D18)*(需要分野・船舶!$E18)*(需要分野・船舶!U18)+(需要分野・自動車・新!$D18)*(需要分野・自動車・新!$E18)*(需要分野・自動車・新!U18)+(需要分野・自補修!$D18)*(需要分野・自補修!$E18)*(需要分野・自補修!U18)+(需要分野・電気機械!$D18)*(需要分野・電気機械!$E18)*(需要分野・電気機械!U18)+(需要分野・機械!$D18)*(需要分野・機械!$E18)*(需要分野・機械!U18)+(需要分野・金属製品!$D18)*(需要分野・金属製品!$E18)*(需要分野・金属製品!U18)+(需要分野・木工製品!$D18)*(需要分野・木工製品!$E18)*(需要分野・木工製品!U18)+(需要分野・家庭用!$D18)*(需要分野・家庭用!$E18)*(需要分野・家庭用!U18)+(需要分野・路面標示!$D18)*(需要分野・路面標示!$E18)*(需要分野・路面標示!U18)+(需要分野・その他!$D18)*(需要分野・その他!$E18)*(需要分野・その他!U18))/10000</f>
        <v>0</v>
      </c>
      <c r="V18" s="109">
        <f>((需要分野・建物!$D18)*(需要分野・建物!$E18)*(需要分野・建物!V18)+(需要分野・建築資材!$D18)*(需要分野・建築資材!$E18)*(需要分野・建築資材!V18)+(需要分野・構造物!$D18)*(需要分野・構造物!$E18)*(需要分野・構造物!V18)+(需要分野・船舶!$D18)*(需要分野・船舶!$E18)*(需要分野・船舶!V18)+(需要分野・自動車・新!$D18)*(需要分野・自動車・新!$E18)*(需要分野・自動車・新!V18)+(需要分野・自補修!$D18)*(需要分野・自補修!$E18)*(需要分野・自補修!V18)+(需要分野・電気機械!$D18)*(需要分野・電気機械!$E18)*(需要分野・電気機械!V18)+(需要分野・機械!$D18)*(需要分野・機械!$E18)*(需要分野・機械!V18)+(需要分野・金属製品!$D18)*(需要分野・金属製品!$E18)*(需要分野・金属製品!V18)+(需要分野・木工製品!$D18)*(需要分野・木工製品!$E18)*(需要分野・木工製品!V18)+(需要分野・家庭用!$D18)*(需要分野・家庭用!$E18)*(需要分野・家庭用!V18)+(需要分野・路面標示!$D18)*(需要分野・路面標示!$E18)*(需要分野・路面標示!V18)+(需要分野・その他!$D18)*(需要分野・その他!$E18)*(需要分野・その他!V18))/10000</f>
        <v>0</v>
      </c>
      <c r="W18" s="109">
        <f>((需要分野・建物!$D18)*(需要分野・建物!$E18)*(需要分野・建物!W18)+(需要分野・建築資材!$D18)*(需要分野・建築資材!$E18)*(需要分野・建築資材!W18)+(需要分野・構造物!$D18)*(需要分野・構造物!$E18)*(需要分野・構造物!W18)+(需要分野・船舶!$D18)*(需要分野・船舶!$E18)*(需要分野・船舶!W18)+(需要分野・自動車・新!$D18)*(需要分野・自動車・新!$E18)*(需要分野・自動車・新!W18)+(需要分野・自補修!$D18)*(需要分野・自補修!$E18)*(需要分野・自補修!W18)+(需要分野・電気機械!$D18)*(需要分野・電気機械!$E18)*(需要分野・電気機械!W18)+(需要分野・機械!$D18)*(需要分野・機械!$E18)*(需要分野・機械!W18)+(需要分野・金属製品!$D18)*(需要分野・金属製品!$E18)*(需要分野・金属製品!W18)+(需要分野・木工製品!$D18)*(需要分野・木工製品!$E18)*(需要分野・木工製品!W18)+(需要分野・家庭用!$D18)*(需要分野・家庭用!$E18)*(需要分野・家庭用!W18)+(需要分野・路面標示!$D18)*(需要分野・路面標示!$E18)*(需要分野・路面標示!W18)+(需要分野・その他!$D18)*(需要分野・その他!$E18)*(需要分野・その他!W18))/10000</f>
        <v>0</v>
      </c>
      <c r="X18" s="109">
        <f>((需要分野・建物!$D18)*(需要分野・建物!$E18)*(需要分野・建物!X18)+(需要分野・建築資材!$D18)*(需要分野・建築資材!$E18)*(需要分野・建築資材!X18)+(需要分野・構造物!$D18)*(需要分野・構造物!$E18)*(需要分野・構造物!X18)+(需要分野・船舶!$D18)*(需要分野・船舶!$E18)*(需要分野・船舶!X18)+(需要分野・自動車・新!$D18)*(需要分野・自動車・新!$E18)*(需要分野・自動車・新!X18)+(需要分野・自補修!$D18)*(需要分野・自補修!$E18)*(需要分野・自補修!X18)+(需要分野・電気機械!$D18)*(需要分野・電気機械!$E18)*(需要分野・電気機械!X18)+(需要分野・機械!$D18)*(需要分野・機械!$E18)*(需要分野・機械!X18)+(需要分野・金属製品!$D18)*(需要分野・金属製品!$E18)*(需要分野・金属製品!X18)+(需要分野・木工製品!$D18)*(需要分野・木工製品!$E18)*(需要分野・木工製品!X18)+(需要分野・家庭用!$D18)*(需要分野・家庭用!$E18)*(需要分野・家庭用!X18)+(需要分野・路面標示!$D18)*(需要分野・路面標示!$E18)*(需要分野・路面標示!X18)+(需要分野・その他!$D18)*(需要分野・その他!$E18)*(需要分野・その他!X18))/10000</f>
        <v>0</v>
      </c>
      <c r="Y18" s="109">
        <f>((需要分野・建物!$D18)*(需要分野・建物!$E18)*(需要分野・建物!Y18)+(需要分野・建築資材!$D18)*(需要分野・建築資材!$E18)*(需要分野・建築資材!Y18)+(需要分野・構造物!$D18)*(需要分野・構造物!$E18)*(需要分野・構造物!Y18)+(需要分野・船舶!$D18)*(需要分野・船舶!$E18)*(需要分野・船舶!Y18)+(需要分野・自動車・新!$D18)*(需要分野・自動車・新!$E18)*(需要分野・自動車・新!Y18)+(需要分野・自補修!$D18)*(需要分野・自補修!$E18)*(需要分野・自補修!Y18)+(需要分野・電気機械!$D18)*(需要分野・電気機械!$E18)*(需要分野・電気機械!Y18)+(需要分野・機械!$D18)*(需要分野・機械!$E18)*(需要分野・機械!Y18)+(需要分野・金属製品!$D18)*(需要分野・金属製品!$E18)*(需要分野・金属製品!Y18)+(需要分野・木工製品!$D18)*(需要分野・木工製品!$E18)*(需要分野・木工製品!Y18)+(需要分野・家庭用!$D18)*(需要分野・家庭用!$E18)*(需要分野・家庭用!Y18)+(需要分野・路面標示!$D18)*(需要分野・路面標示!$E18)*(需要分野・路面標示!Y18)+(需要分野・その他!$D18)*(需要分野・その他!$E18)*(需要分野・その他!Y18))/10000</f>
        <v>0</v>
      </c>
      <c r="Z18" s="109">
        <f>((需要分野・建物!$D18)*(需要分野・建物!$E18)*(需要分野・建物!Z18)+(需要分野・建築資材!$D18)*(需要分野・建築資材!$E18)*(需要分野・建築資材!Z18)+(需要分野・構造物!$D18)*(需要分野・構造物!$E18)*(需要分野・構造物!Z18)+(需要分野・船舶!$D18)*(需要分野・船舶!$E18)*(需要分野・船舶!Z18)+(需要分野・自動車・新!$D18)*(需要分野・自動車・新!$E18)*(需要分野・自動車・新!Z18)+(需要分野・自補修!$D18)*(需要分野・自補修!$E18)*(需要分野・自補修!Z18)+(需要分野・電気機械!$D18)*(需要分野・電気機械!$E18)*(需要分野・電気機械!Z18)+(需要分野・機械!$D18)*(需要分野・機械!$E18)*(需要分野・機械!Z18)+(需要分野・金属製品!$D18)*(需要分野・金属製品!$E18)*(需要分野・金属製品!Z18)+(需要分野・木工製品!$D18)*(需要分野・木工製品!$E18)*(需要分野・木工製品!Z18)+(需要分野・家庭用!$D18)*(需要分野・家庭用!$E18)*(需要分野・家庭用!Z18)+(需要分野・路面標示!$D18)*(需要分野・路面標示!$E18)*(需要分野・路面標示!Z18)+(需要分野・その他!$D18)*(需要分野・その他!$E18)*(需要分野・その他!Z18))/10000</f>
        <v>0</v>
      </c>
      <c r="AA18" s="110">
        <f>((需要分野・建物!$D18)*(需要分野・建物!$E18)*(需要分野・建物!AA18)+(需要分野・建築資材!$D18)*(需要分野・建築資材!$E18)*(需要分野・建築資材!AA18)+(需要分野・構造物!$D18)*(需要分野・構造物!$E18)*(需要分野・構造物!AA18)+(需要分野・船舶!$D18)*(需要分野・船舶!$E18)*(需要分野・船舶!AA18)+(需要分野・自動車・新!$D18)*(需要分野・自動車・新!$E18)*(需要分野・自動車・新!AA18)+(需要分野・自補修!$D18)*(需要分野・自補修!$E18)*(需要分野・自補修!AA18)+(需要分野・電気機械!$D18)*(需要分野・電気機械!$E18)*(需要分野・電気機械!AA18)+(需要分野・機械!$D18)*(需要分野・機械!$E18)*(需要分野・機械!AA18)+(需要分野・金属製品!$D18)*(需要分野・金属製品!$E18)*(需要分野・金属製品!AA18)+(需要分野・木工製品!$D18)*(需要分野・木工製品!$E18)*(需要分野・木工製品!AA18)+(需要分野・家庭用!$D18)*(需要分野・家庭用!$E18)*(需要分野・家庭用!AA18)+(需要分野・路面標示!$D18)*(需要分野・路面標示!$E18)*(需要分野・路面標示!AA18)+(需要分野・その他!$D18)*(需要分野・その他!$E18)*(需要分野・その他!AA18))/10000</f>
        <v>0</v>
      </c>
      <c r="AB18" s="19"/>
    </row>
    <row r="19" spans="2:31" s="16" customFormat="1" ht="30.95" customHeight="1">
      <c r="B19" s="508" t="s">
        <v>26</v>
      </c>
      <c r="C19" s="509"/>
      <c r="D19" s="261">
        <f>(販売実績表!T17)-(販売実績表!S17)</f>
        <v>0</v>
      </c>
      <c r="E19" s="105"/>
      <c r="F19" s="108">
        <f>((需要分野・建物!D19)*(需要分野・建物!F19)+(需要分野・建築資材!D19)*(需要分野・建築資材!F19)+(需要分野・構造物!D19)*(需要分野・構造物!F19)+(需要分野・船舶!D19)*(需要分野・船舶!F19)+(需要分野・自動車・新!D19)*(需要分野・自動車・新!F19)+(需要分野・自補修!D19)*(需要分野・自補修!F19)+(需要分野・電気機械!D19)*(需要分野・電気機械!F19)+(需要分野・機械!D19)*(需要分野・機械!F19)+(需要分野・金属製品!D19)*(需要分野・金属製品!F19)+(需要分野・木工製品!D19)*(需要分野・木工製品!F19)+(需要分野・家庭用!D19)*(需要分野・家庭用!F19)+(需要分野・路面標示!D19)*(需要分野・路面標示!F19)+(需要分野・その他!D19)*(需要分野・その他!F19))/100</f>
        <v>0</v>
      </c>
      <c r="G19" s="109">
        <f>((需要分野・建物!D19)*(需要分野・建物!G19)+(需要分野・建築資材!D19)*(需要分野・建築資材!G19)+(需要分野・構造物!D19)*(需要分野・構造物!G19)+(需要分野・船舶!D19)*(需要分野・船舶!G19)+(需要分野・自動車・新!D19)*(需要分野・自動車・新!G19)+(需要分野・自補修!D19)*(需要分野・自補修!G19)+(需要分野・電気機械!D19)*(需要分野・電気機械!G19)+(需要分野・機械!D19)*(需要分野・機械!G19)+(需要分野・金属製品!D19)*(需要分野・金属製品!G19)+(需要分野・木工製品!D19)*(需要分野・木工製品!G19)+(需要分野・家庭用!D19)*(需要分野・家庭用!G19)+(需要分野・路面標示!D19)*(需要分野・路面標示!G19)+(需要分野・その他!D19)*(需要分野・その他!G19))/100</f>
        <v>0</v>
      </c>
      <c r="H19" s="109">
        <f>((需要分野・建物!D19)*(需要分野・建物!H19)+(需要分野・建築資材!D19)*(需要分野・建築資材!H19)+(需要分野・構造物!D19)*(需要分野・構造物!H19)+(需要分野・船舶!D19)*(需要分野・船舶!H19)+(需要分野・自動車・新!D19)*(需要分野・自動車・新!H19)+(需要分野・自補修!D19)*(需要分野・自補修!H19)+(需要分野・電気機械!D19)*(需要分野・電気機械!H19)+(需要分野・機械!D19)*(需要分野・機械!H19)+(需要分野・金属製品!D19)*(需要分野・金属製品!H19)+(需要分野・木工製品!D19)*(需要分野・木工製品!H19)+(需要分野・家庭用!D19)*(需要分野・家庭用!H19)+(需要分野・路面標示!D19)*(需要分野・路面標示!H19)+(需要分野・その他!D19)*(需要分野・その他!H19))/100</f>
        <v>0</v>
      </c>
      <c r="I19" s="109">
        <f>((需要分野・建物!D19)*(需要分野・建物!I19)+(需要分野・建築資材!D19)*(需要分野・建築資材!I19)+(需要分野・構造物!D19)*(需要分野・構造物!I19)+(需要分野・船舶!D19)*(需要分野・船舶!I19)+(需要分野・自動車・新!D19)*(需要分野・自動車・新!I19)+(需要分野・自補修!D19)*(需要分野・自補修!I19)+(需要分野・電気機械!D19)*(需要分野・電気機械!I19)+(需要分野・機械!D19)*(需要分野・機械!I19)+(需要分野・金属製品!D19)*(需要分野・金属製品!I19)+(需要分野・木工製品!D19)*(需要分野・木工製品!I19)+(需要分野・家庭用!D19)*(需要分野・家庭用!I19)+(需要分野・路面標示!D19)*(需要分野・路面標示!I19)+(需要分野・その他!D19)*(需要分野・その他!I19))/100</f>
        <v>0</v>
      </c>
      <c r="J19" s="109">
        <f>((需要分野・建物!D19)*(需要分野・建物!J19)+(需要分野・建築資材!D19)*(需要分野・建築資材!J19)+(需要分野・構造物!D19)*(需要分野・構造物!J19)+(需要分野・船舶!D19)*(需要分野・船舶!J19)+(需要分野・自動車・新!D19)*(需要分野・自動車・新!J19)+(需要分野・自補修!D19)*(需要分野・自補修!J19)+(需要分野・電気機械!D19)*(需要分野・電気機械!J19)+(需要分野・機械!D19)*(需要分野・機械!J19)+(需要分野・金属製品!D19)*(需要分野・金属製品!J19)+(需要分野・木工製品!D19)*(需要分野・木工製品!J19)+(需要分野・家庭用!D19)*(需要分野・家庭用!J19)+(需要分野・路面標示!D19)*(需要分野・路面標示!J19)+(需要分野・その他!D19)*(需要分野・その他!J19))/100</f>
        <v>0</v>
      </c>
      <c r="K19" s="109">
        <f>((需要分野・建物!D19)*(需要分野・建物!K19)+(需要分野・建築資材!D19)*(需要分野・建築資材!K19)+(需要分野・構造物!D19)*(需要分野・構造物!K19)+(需要分野・船舶!D19)*(需要分野・船舶!K19)+(需要分野・自動車・新!D19)*(需要分野・自動車・新!K19)+(需要分野・自補修!D19)*(需要分野・自補修!K19)+(需要分野・電気機械!D19)*(需要分野・電気機械!K19)+(需要分野・機械!D19)*(需要分野・機械!K19)+(需要分野・金属製品!D19)*(需要分野・金属製品!K19)+(需要分野・木工製品!D19)*(需要分野・木工製品!K19)+(需要分野・家庭用!D19)*(需要分野・家庭用!K19)+(需要分野・路面標示!D19)*(需要分野・路面標示!K19)+(需要分野・その他!D19)*(需要分野・その他!K19))/100</f>
        <v>0</v>
      </c>
      <c r="L19" s="109">
        <f>((需要分野・建物!D19)*(需要分野・建物!L19)+(需要分野・建築資材!D19)*(需要分野・建築資材!L19)+(需要分野・構造物!D19)*(需要分野・構造物!L19)+(需要分野・船舶!D19)*(需要分野・船舶!L19)+(需要分野・自動車・新!D19)*(需要分野・自動車・新!L19)+(需要分野・自補修!D19)*(需要分野・自補修!L19)+(需要分野・電気機械!D19)*(需要分野・電気機械!L19)+(需要分野・機械!D19)*(需要分野・機械!L19)+(需要分野・金属製品!D19)*(需要分野・金属製品!L19)+(需要分野・木工製品!D19)*(需要分野・木工製品!L19)+(需要分野・家庭用!D19)*(需要分野・家庭用!L19)+(需要分野・路面標示!D19)*(需要分野・路面標示!L19)+(需要分野・その他!D19)*(需要分野・その他!L19))/100</f>
        <v>0</v>
      </c>
      <c r="M19" s="109">
        <f>((需要分野・建物!D19)*(需要分野・建物!M19)+(需要分野・建築資材!D19)*(需要分野・建築資材!M19)+(需要分野・構造物!D19)*(需要分野・構造物!M19)+(需要分野・船舶!D19)*(需要分野・船舶!M19)+(需要分野・自動車・新!D19)*(需要分野・自動車・新!M19)+(需要分野・自補修!D19)*(需要分野・自補修!M19)+(需要分野・電気機械!D19)*(需要分野・電気機械!M19)+(需要分野・機械!D19)*(需要分野・機械!M19)+(需要分野・金属製品!D19)*(需要分野・金属製品!M19)+(需要分野・木工製品!D19)*(需要分野・木工製品!M19)+(需要分野・家庭用!D19)*(需要分野・家庭用!M19)+(需要分野・路面標示!D19)*(需要分野・路面標示!M19)+(需要分野・その他!D19)*(需要分野・その他!M19))/100</f>
        <v>0</v>
      </c>
      <c r="N19" s="109">
        <f>((需要分野・建物!D19)*(需要分野・建物!N19)+(需要分野・建築資材!D19)*(需要分野・建築資材!N19)+(需要分野・構造物!D19)*(需要分野・構造物!N19)+(需要分野・船舶!D19)*(需要分野・船舶!N19)+(需要分野・自動車・新!D19)*(需要分野・自動車・新!N19)+(需要分野・自補修!D19)*(需要分野・自補修!N19)+(需要分野・電気機械!D19)*(需要分野・電気機械!N19)+(需要分野・機械!D19)*(需要分野・機械!N19)+(需要分野・金属製品!D19)*(需要分野・金属製品!N19)+(需要分野・木工製品!D19)*(需要分野・木工製品!N19)+(需要分野・家庭用!D19)*(需要分野・家庭用!N19)+(需要分野・路面標示!D19)*(需要分野・路面標示!N19)+(需要分野・その他!D19)*(需要分野・その他!N19))/100</f>
        <v>0</v>
      </c>
      <c r="O19" s="109">
        <f>((需要分野・建物!D19)*(需要分野・建物!O19)+(需要分野・建築資材!D19)*(需要分野・建築資材!O19)+(需要分野・構造物!D19)*(需要分野・構造物!O19)+(需要分野・船舶!D19)*(需要分野・船舶!O19)+(需要分野・自動車・新!D19)*(需要分野・自動車・新!O19)+(需要分野・自補修!D19)*(需要分野・自補修!O19)+(需要分野・電気機械!D19)*(需要分野・電気機械!O19)+(需要分野・機械!D19)*(需要分野・機械!O19)+(需要分野・金属製品!D19)*(需要分野・金属製品!O19)+(需要分野・木工製品!D19)*(需要分野・木工製品!O19)+(需要分野・家庭用!D19)*(需要分野・家庭用!O19)+(需要分野・路面標示!D19)*(需要分野・路面標示!O19)+(需要分野・その他!D19)*(需要分野・その他!O19))/100</f>
        <v>0</v>
      </c>
      <c r="P19" s="110">
        <f>((需要分野・建物!D19)*(需要分野・建物!P19)+(需要分野・建築資材!D19)*(需要分野・建築資材!P19)+(需要分野・構造物!D19)*(需要分野・構造物!P19)+(需要分野・船舶!D19)*(需要分野・船舶!P19)+(需要分野・自動車・新!D19)*(需要分野・自動車・新!P19)+(需要分野・自補修!D19)*(需要分野・自補修!P19)+(需要分野・電気機械!D19)*(需要分野・電気機械!P19)+(需要分野・機械!D19)*(需要分野・機械!P19)+(需要分野・金属製品!D19)*(需要分野・金属製品!P19)+(需要分野・木工製品!D19)*(需要分野・木工製品!P19)+(需要分野・家庭用!D19)*(需要分野・家庭用!P19)+(需要分野・路面標示!D19)*(需要分野・路面標示!P19)+(需要分野・その他!D19)*(需要分野・その他!P19))/100</f>
        <v>0</v>
      </c>
      <c r="Q19" s="119">
        <f>((需要分野・建物!$D19)*(需要分野・建物!$E19)*(需要分野・建物!Q19)+(需要分野・建築資材!$D19)*(需要分野・建築資材!$E19)*(需要分野・建築資材!Q19)+(需要分野・構造物!$D19)*(需要分野・構造物!$E19)*(需要分野・構造物!Q19)+(需要分野・船舶!$D19)*(需要分野・船舶!$E19)*(需要分野・船舶!Q19)+(需要分野・自動車・新!$D19)*(需要分野・自動車・新!$E19)*(需要分野・自動車・新!Q19)+(需要分野・自補修!$D19)*(需要分野・自補修!$E19)*(需要分野・自補修!Q19)+(需要分野・電気機械!$D19)*(需要分野・電気機械!$E19)*(需要分野・電気機械!Q19)+(需要分野・機械!$D19)*(需要分野・機械!$E19)*(需要分野・機械!Q19)+(需要分野・金属製品!$D19)*(需要分野・金属製品!$E19)*(需要分野・金属製品!Q19)+(需要分野・木工製品!$D19)*(需要分野・木工製品!$E19)*(需要分野・木工製品!Q19)+(需要分野・家庭用!$D19)*(需要分野・家庭用!$E19)*(需要分野・家庭用!Q19)+(需要分野・路面標示!$D19)*(需要分野・路面標示!$E19)*(需要分野・路面標示!Q19)+(需要分野・その他!$D19)*(需要分野・その他!$E19)*(需要分野・その他!Q19))/10000</f>
        <v>0</v>
      </c>
      <c r="R19" s="109">
        <f>((需要分野・建物!$D19)*(需要分野・建物!$E19)*(需要分野・建物!R19)+(需要分野・建築資材!$D19)*(需要分野・建築資材!$E19)*(需要分野・建築資材!R19)+(需要分野・構造物!$D19)*(需要分野・構造物!$E19)*(需要分野・構造物!R19)+(需要分野・船舶!$D19)*(需要分野・船舶!$E19)*(需要分野・船舶!R19)+(需要分野・自動車・新!$D19)*(需要分野・自動車・新!$E19)*(需要分野・自動車・新!R19)+(需要分野・自補修!$D19)*(需要分野・自補修!$E19)*(需要分野・自補修!R19)+(需要分野・電気機械!$D19)*(需要分野・電気機械!$E19)*(需要分野・電気機械!R19)+(需要分野・機械!$D19)*(需要分野・機械!$E19)*(需要分野・機械!R19)+(需要分野・金属製品!$D19)*(需要分野・金属製品!$E19)*(需要分野・金属製品!R19)+(需要分野・木工製品!$D19)*(需要分野・木工製品!$E19)*(需要分野・木工製品!R19)+(需要分野・家庭用!$D19)*(需要分野・家庭用!$E19)*(需要分野・家庭用!R19)+(需要分野・路面標示!$D19)*(需要分野・路面標示!$E19)*(需要分野・路面標示!R19)+(需要分野・その他!$D19)*(需要分野・その他!$E19)*(需要分野・その他!R19))/10000</f>
        <v>0</v>
      </c>
      <c r="S19" s="109">
        <f>((需要分野・建物!$D19)*(需要分野・建物!$E19)*(需要分野・建物!S19)+(需要分野・建築資材!$D19)*(需要分野・建築資材!$E19)*(需要分野・建築資材!S19)+(需要分野・構造物!$D19)*(需要分野・構造物!$E19)*(需要分野・構造物!S19)+(需要分野・船舶!$D19)*(需要分野・船舶!$E19)*(需要分野・船舶!S19)+(需要分野・自動車・新!$D19)*(需要分野・自動車・新!$E19)*(需要分野・自動車・新!S19)+(需要分野・自補修!$D19)*(需要分野・自補修!$E19)*(需要分野・自補修!S19)+(需要分野・電気機械!$D19)*(需要分野・電気機械!$E19)*(需要分野・電気機械!S19)+(需要分野・機械!$D19)*(需要分野・機械!$E19)*(需要分野・機械!S19)+(需要分野・金属製品!$D19)*(需要分野・金属製品!$E19)*(需要分野・金属製品!S19)+(需要分野・木工製品!$D19)*(需要分野・木工製品!$E19)*(需要分野・木工製品!S19)+(需要分野・家庭用!$D19)*(需要分野・家庭用!$E19)*(需要分野・家庭用!S19)+(需要分野・路面標示!$D19)*(需要分野・路面標示!$E19)*(需要分野・路面標示!S19)+(需要分野・その他!$D19)*(需要分野・その他!$E19)*(需要分野・その他!S19))/10000</f>
        <v>0</v>
      </c>
      <c r="T19" s="109">
        <f>((需要分野・建物!$D19)*(需要分野・建物!$E19)*(需要分野・建物!T19)+(需要分野・建築資材!$D19)*(需要分野・建築資材!$E19)*(需要分野・建築資材!T19)+(需要分野・構造物!$D19)*(需要分野・構造物!$E19)*(需要分野・構造物!T19)+(需要分野・船舶!$D19)*(需要分野・船舶!$E19)*(需要分野・船舶!T19)+(需要分野・自動車・新!$D19)*(需要分野・自動車・新!$E19)*(需要分野・自動車・新!T19)+(需要分野・自補修!$D19)*(需要分野・自補修!$E19)*(需要分野・自補修!T19)+(需要分野・電気機械!$D19)*(需要分野・電気機械!$E19)*(需要分野・電気機械!T19)+(需要分野・機械!$D19)*(需要分野・機械!$E19)*(需要分野・機械!T19)+(需要分野・金属製品!$D19)*(需要分野・金属製品!$E19)*(需要分野・金属製品!T19)+(需要分野・木工製品!$D19)*(需要分野・木工製品!$E19)*(需要分野・木工製品!T19)+(需要分野・家庭用!$D19)*(需要分野・家庭用!$E19)*(需要分野・家庭用!T19)+(需要分野・路面標示!$D19)*(需要分野・路面標示!$E19)*(需要分野・路面標示!T19)+(需要分野・その他!$D19)*(需要分野・その他!$E19)*(需要分野・その他!T19))/10000</f>
        <v>0</v>
      </c>
      <c r="U19" s="109">
        <f>((需要分野・建物!$D19)*(需要分野・建物!$E19)*(需要分野・建物!U19)+(需要分野・建築資材!$D19)*(需要分野・建築資材!$E19)*(需要分野・建築資材!U19)+(需要分野・構造物!$D19)*(需要分野・構造物!$E19)*(需要分野・構造物!U19)+(需要分野・船舶!$D19)*(需要分野・船舶!$E19)*(需要分野・船舶!U19)+(需要分野・自動車・新!$D19)*(需要分野・自動車・新!$E19)*(需要分野・自動車・新!U19)+(需要分野・自補修!$D19)*(需要分野・自補修!$E19)*(需要分野・自補修!U19)+(需要分野・電気機械!$D19)*(需要分野・電気機械!$E19)*(需要分野・電気機械!U19)+(需要分野・機械!$D19)*(需要分野・機械!$E19)*(需要分野・機械!U19)+(需要分野・金属製品!$D19)*(需要分野・金属製品!$E19)*(需要分野・金属製品!U19)+(需要分野・木工製品!$D19)*(需要分野・木工製品!$E19)*(需要分野・木工製品!U19)+(需要分野・家庭用!$D19)*(需要分野・家庭用!$E19)*(需要分野・家庭用!U19)+(需要分野・路面標示!$D19)*(需要分野・路面標示!$E19)*(需要分野・路面標示!U19)+(需要分野・その他!$D19)*(需要分野・その他!$E19)*(需要分野・その他!U19))/10000</f>
        <v>0</v>
      </c>
      <c r="V19" s="109">
        <f>((需要分野・建物!$D19)*(需要分野・建物!$E19)*(需要分野・建物!V19)+(需要分野・建築資材!$D19)*(需要分野・建築資材!$E19)*(需要分野・建築資材!V19)+(需要分野・構造物!$D19)*(需要分野・構造物!$E19)*(需要分野・構造物!V19)+(需要分野・船舶!$D19)*(需要分野・船舶!$E19)*(需要分野・船舶!V19)+(需要分野・自動車・新!$D19)*(需要分野・自動車・新!$E19)*(需要分野・自動車・新!V19)+(需要分野・自補修!$D19)*(需要分野・自補修!$E19)*(需要分野・自補修!V19)+(需要分野・電気機械!$D19)*(需要分野・電気機械!$E19)*(需要分野・電気機械!V19)+(需要分野・機械!$D19)*(需要分野・機械!$E19)*(需要分野・機械!V19)+(需要分野・金属製品!$D19)*(需要分野・金属製品!$E19)*(需要分野・金属製品!V19)+(需要分野・木工製品!$D19)*(需要分野・木工製品!$E19)*(需要分野・木工製品!V19)+(需要分野・家庭用!$D19)*(需要分野・家庭用!$E19)*(需要分野・家庭用!V19)+(需要分野・路面標示!$D19)*(需要分野・路面標示!$E19)*(需要分野・路面標示!V19)+(需要分野・その他!$D19)*(需要分野・その他!$E19)*(需要分野・その他!V19))/10000</f>
        <v>0</v>
      </c>
      <c r="W19" s="109">
        <f>((需要分野・建物!$D19)*(需要分野・建物!$E19)*(需要分野・建物!W19)+(需要分野・建築資材!$D19)*(需要分野・建築資材!$E19)*(需要分野・建築資材!W19)+(需要分野・構造物!$D19)*(需要分野・構造物!$E19)*(需要分野・構造物!W19)+(需要分野・船舶!$D19)*(需要分野・船舶!$E19)*(需要分野・船舶!W19)+(需要分野・自動車・新!$D19)*(需要分野・自動車・新!$E19)*(需要分野・自動車・新!W19)+(需要分野・自補修!$D19)*(需要分野・自補修!$E19)*(需要分野・自補修!W19)+(需要分野・電気機械!$D19)*(需要分野・電気機械!$E19)*(需要分野・電気機械!W19)+(需要分野・機械!$D19)*(需要分野・機械!$E19)*(需要分野・機械!W19)+(需要分野・金属製品!$D19)*(需要分野・金属製品!$E19)*(需要分野・金属製品!W19)+(需要分野・木工製品!$D19)*(需要分野・木工製品!$E19)*(需要分野・木工製品!W19)+(需要分野・家庭用!$D19)*(需要分野・家庭用!$E19)*(需要分野・家庭用!W19)+(需要分野・路面標示!$D19)*(需要分野・路面標示!$E19)*(需要分野・路面標示!W19)+(需要分野・その他!$D19)*(需要分野・その他!$E19)*(需要分野・その他!W19))/10000</f>
        <v>0</v>
      </c>
      <c r="X19" s="109">
        <f>((需要分野・建物!$D19)*(需要分野・建物!$E19)*(需要分野・建物!X19)+(需要分野・建築資材!$D19)*(需要分野・建築資材!$E19)*(需要分野・建築資材!X19)+(需要分野・構造物!$D19)*(需要分野・構造物!$E19)*(需要分野・構造物!X19)+(需要分野・船舶!$D19)*(需要分野・船舶!$E19)*(需要分野・船舶!X19)+(需要分野・自動車・新!$D19)*(需要分野・自動車・新!$E19)*(需要分野・自動車・新!X19)+(需要分野・自補修!$D19)*(需要分野・自補修!$E19)*(需要分野・自補修!X19)+(需要分野・電気機械!$D19)*(需要分野・電気機械!$E19)*(需要分野・電気機械!X19)+(需要分野・機械!$D19)*(需要分野・機械!$E19)*(需要分野・機械!X19)+(需要分野・金属製品!$D19)*(需要分野・金属製品!$E19)*(需要分野・金属製品!X19)+(需要分野・木工製品!$D19)*(需要分野・木工製品!$E19)*(需要分野・木工製品!X19)+(需要分野・家庭用!$D19)*(需要分野・家庭用!$E19)*(需要分野・家庭用!X19)+(需要分野・路面標示!$D19)*(需要分野・路面標示!$E19)*(需要分野・路面標示!X19)+(需要分野・その他!$D19)*(需要分野・その他!$E19)*(需要分野・その他!X19))/10000</f>
        <v>0</v>
      </c>
      <c r="Y19" s="109">
        <f>((需要分野・建物!$D19)*(需要分野・建物!$E19)*(需要分野・建物!Y19)+(需要分野・建築資材!$D19)*(需要分野・建築資材!$E19)*(需要分野・建築資材!Y19)+(需要分野・構造物!$D19)*(需要分野・構造物!$E19)*(需要分野・構造物!Y19)+(需要分野・船舶!$D19)*(需要分野・船舶!$E19)*(需要分野・船舶!Y19)+(需要分野・自動車・新!$D19)*(需要分野・自動車・新!$E19)*(需要分野・自動車・新!Y19)+(需要分野・自補修!$D19)*(需要分野・自補修!$E19)*(需要分野・自補修!Y19)+(需要分野・電気機械!$D19)*(需要分野・電気機械!$E19)*(需要分野・電気機械!Y19)+(需要分野・機械!$D19)*(需要分野・機械!$E19)*(需要分野・機械!Y19)+(需要分野・金属製品!$D19)*(需要分野・金属製品!$E19)*(需要分野・金属製品!Y19)+(需要分野・木工製品!$D19)*(需要分野・木工製品!$E19)*(需要分野・木工製品!Y19)+(需要分野・家庭用!$D19)*(需要分野・家庭用!$E19)*(需要分野・家庭用!Y19)+(需要分野・路面標示!$D19)*(需要分野・路面標示!$E19)*(需要分野・路面標示!Y19)+(需要分野・その他!$D19)*(需要分野・その他!$E19)*(需要分野・その他!Y19))/10000</f>
        <v>0</v>
      </c>
      <c r="Z19" s="109">
        <f>((需要分野・建物!$D19)*(需要分野・建物!$E19)*(需要分野・建物!Z19)+(需要分野・建築資材!$D19)*(需要分野・建築資材!$E19)*(需要分野・建築資材!Z19)+(需要分野・構造物!$D19)*(需要分野・構造物!$E19)*(需要分野・構造物!Z19)+(需要分野・船舶!$D19)*(需要分野・船舶!$E19)*(需要分野・船舶!Z19)+(需要分野・自動車・新!$D19)*(需要分野・自動車・新!$E19)*(需要分野・自動車・新!Z19)+(需要分野・自補修!$D19)*(需要分野・自補修!$E19)*(需要分野・自補修!Z19)+(需要分野・電気機械!$D19)*(需要分野・電気機械!$E19)*(需要分野・電気機械!Z19)+(需要分野・機械!$D19)*(需要分野・機械!$E19)*(需要分野・機械!Z19)+(需要分野・金属製品!$D19)*(需要分野・金属製品!$E19)*(需要分野・金属製品!Z19)+(需要分野・木工製品!$D19)*(需要分野・木工製品!$E19)*(需要分野・木工製品!Z19)+(需要分野・家庭用!$D19)*(需要分野・家庭用!$E19)*(需要分野・家庭用!Z19)+(需要分野・路面標示!$D19)*(需要分野・路面標示!$E19)*(需要分野・路面標示!Z19)+(需要分野・その他!$D19)*(需要分野・その他!$E19)*(需要分野・その他!Z19))/10000</f>
        <v>0</v>
      </c>
      <c r="AA19" s="110">
        <f>((需要分野・建物!$D19)*(需要分野・建物!$E19)*(需要分野・建物!AA19)+(需要分野・建築資材!$D19)*(需要分野・建築資材!$E19)*(需要分野・建築資材!AA19)+(需要分野・構造物!$D19)*(需要分野・構造物!$E19)*(需要分野・構造物!AA19)+(需要分野・船舶!$D19)*(需要分野・船舶!$E19)*(需要分野・船舶!AA19)+(需要分野・自動車・新!$D19)*(需要分野・自動車・新!$E19)*(需要分野・自動車・新!AA19)+(需要分野・自補修!$D19)*(需要分野・自補修!$E19)*(需要分野・自補修!AA19)+(需要分野・電気機械!$D19)*(需要分野・電気機械!$E19)*(需要分野・電気機械!AA19)+(需要分野・機械!$D19)*(需要分野・機械!$E19)*(需要分野・機械!AA19)+(需要分野・金属製品!$D19)*(需要分野・金属製品!$E19)*(需要分野・金属製品!AA19)+(需要分野・木工製品!$D19)*(需要分野・木工製品!$E19)*(需要分野・木工製品!AA19)+(需要分野・家庭用!$D19)*(需要分野・家庭用!$E19)*(需要分野・家庭用!AA19)+(需要分野・路面標示!$D19)*(需要分野・路面標示!$E19)*(需要分野・路面標示!AA19)+(需要分野・その他!$D19)*(需要分野・その他!$E19)*(需要分野・その他!AA19))/10000</f>
        <v>0</v>
      </c>
      <c r="AB19" s="19"/>
    </row>
    <row r="20" spans="2:31" s="16" customFormat="1" ht="33" customHeight="1">
      <c r="B20" s="494" t="s">
        <v>154</v>
      </c>
      <c r="C20" s="495"/>
      <c r="D20" s="261">
        <f>(販売実績表!T18)-(販売実績表!S18)</f>
        <v>0</v>
      </c>
      <c r="E20" s="111"/>
      <c r="F20" s="108">
        <f>((需要分野・建物!D20)*(需要分野・建物!F20)+(需要分野・建築資材!D20)*(需要分野・建築資材!F20)+(需要分野・構造物!D20)*(需要分野・構造物!F20)+(需要分野・船舶!D20)*(需要分野・船舶!F20)+(需要分野・自動車・新!D20)*(需要分野・自動車・新!F20)+(需要分野・自補修!D20)*(需要分野・自補修!F20)+(需要分野・電気機械!D20)*(需要分野・電気機械!F20)+(需要分野・機械!D20)*(需要分野・機械!F20)+(需要分野・金属製品!D20)*(需要分野・金属製品!F20)+(需要分野・木工製品!D20)*(需要分野・木工製品!F20)+(需要分野・家庭用!D20)*(需要分野・家庭用!F20)+(需要分野・路面標示!D20)*(需要分野・路面標示!F20)+(需要分野・その他!D20)*(需要分野・その他!F20))/100</f>
        <v>0</v>
      </c>
      <c r="G20" s="109">
        <f>((需要分野・建物!D20)*(需要分野・建物!G20)+(需要分野・建築資材!D20)*(需要分野・建築資材!G20)+(需要分野・構造物!D20)*(需要分野・構造物!G20)+(需要分野・船舶!D20)*(需要分野・船舶!G20)+(需要分野・自動車・新!D20)*(需要分野・自動車・新!G20)+(需要分野・自補修!D20)*(需要分野・自補修!G20)+(需要分野・電気機械!D20)*(需要分野・電気機械!G20)+(需要分野・機械!D20)*(需要分野・機械!G20)+(需要分野・金属製品!D20)*(需要分野・金属製品!G20)+(需要分野・木工製品!D20)*(需要分野・木工製品!G20)+(需要分野・家庭用!D20)*(需要分野・家庭用!G20)+(需要分野・路面標示!D20)*(需要分野・路面標示!G20)+(需要分野・その他!D20)*(需要分野・その他!G20))/100</f>
        <v>0</v>
      </c>
      <c r="H20" s="109">
        <f>((需要分野・建物!D20)*(需要分野・建物!H20)+(需要分野・建築資材!D20)*(需要分野・建築資材!H20)+(需要分野・構造物!D20)*(需要分野・構造物!H20)+(需要分野・船舶!D20)*(需要分野・船舶!H20)+(需要分野・自動車・新!D20)*(需要分野・自動車・新!H20)+(需要分野・自補修!D20)*(需要分野・自補修!H20)+(需要分野・電気機械!D20)*(需要分野・電気機械!H20)+(需要分野・機械!D20)*(需要分野・機械!H20)+(需要分野・金属製品!D20)*(需要分野・金属製品!H20)+(需要分野・木工製品!D20)*(需要分野・木工製品!H20)+(需要分野・家庭用!D20)*(需要分野・家庭用!H20)+(需要分野・路面標示!D20)*(需要分野・路面標示!H20)+(需要分野・その他!D20)*(需要分野・その他!H20))/100</f>
        <v>0</v>
      </c>
      <c r="I20" s="109">
        <f>((需要分野・建物!D20)*(需要分野・建物!I20)+(需要分野・建築資材!D20)*(需要分野・建築資材!I20)+(需要分野・構造物!D20)*(需要分野・構造物!I20)+(需要分野・船舶!D20)*(需要分野・船舶!I20)+(需要分野・自動車・新!D20)*(需要分野・自動車・新!I20)+(需要分野・自補修!D20)*(需要分野・自補修!I20)+(需要分野・電気機械!D20)*(需要分野・電気機械!I20)+(需要分野・機械!D20)*(需要分野・機械!I20)+(需要分野・金属製品!D20)*(需要分野・金属製品!I20)+(需要分野・木工製品!D20)*(需要分野・木工製品!I20)+(需要分野・家庭用!D20)*(需要分野・家庭用!I20)+(需要分野・路面標示!D20)*(需要分野・路面標示!I20)+(需要分野・その他!D20)*(需要分野・その他!I20))/100</f>
        <v>0</v>
      </c>
      <c r="J20" s="109">
        <f>((需要分野・建物!D20)*(需要分野・建物!J20)+(需要分野・建築資材!D20)*(需要分野・建築資材!J20)+(需要分野・構造物!D20)*(需要分野・構造物!J20)+(需要分野・船舶!D20)*(需要分野・船舶!J20)+(需要分野・自動車・新!D20)*(需要分野・自動車・新!J20)+(需要分野・自補修!D20)*(需要分野・自補修!J20)+(需要分野・電気機械!D20)*(需要分野・電気機械!J20)+(需要分野・機械!D20)*(需要分野・機械!J20)+(需要分野・金属製品!D20)*(需要分野・金属製品!J20)+(需要分野・木工製品!D20)*(需要分野・木工製品!J20)+(需要分野・家庭用!D20)*(需要分野・家庭用!J20)+(需要分野・路面標示!D20)*(需要分野・路面標示!J20)+(需要分野・その他!D20)*(需要分野・その他!J20))/100</f>
        <v>0</v>
      </c>
      <c r="K20" s="109">
        <f>((需要分野・建物!D20)*(需要分野・建物!K20)+(需要分野・建築資材!D20)*(需要分野・建築資材!K20)+(需要分野・構造物!D20)*(需要分野・構造物!K20)+(需要分野・船舶!D20)*(需要分野・船舶!K20)+(需要分野・自動車・新!D20)*(需要分野・自動車・新!K20)+(需要分野・自補修!D20)*(需要分野・自補修!K20)+(需要分野・電気機械!D20)*(需要分野・電気機械!K20)+(需要分野・機械!D20)*(需要分野・機械!K20)+(需要分野・金属製品!D20)*(需要分野・金属製品!K20)+(需要分野・木工製品!D20)*(需要分野・木工製品!K20)+(需要分野・家庭用!D20)*(需要分野・家庭用!K20)+(需要分野・路面標示!D20)*(需要分野・路面標示!K20)+(需要分野・その他!D20)*(需要分野・その他!K20))/100</f>
        <v>0</v>
      </c>
      <c r="L20" s="109">
        <f>((需要分野・建物!D20)*(需要分野・建物!L20)+(需要分野・建築資材!D20)*(需要分野・建築資材!L20)+(需要分野・構造物!D20)*(需要分野・構造物!L20)+(需要分野・船舶!D20)*(需要分野・船舶!L20)+(需要分野・自動車・新!D20)*(需要分野・自動車・新!L20)+(需要分野・自補修!D20)*(需要分野・自補修!L20)+(需要分野・電気機械!D20)*(需要分野・電気機械!L20)+(需要分野・機械!D20)*(需要分野・機械!L20)+(需要分野・金属製品!D20)*(需要分野・金属製品!L20)+(需要分野・木工製品!D20)*(需要分野・木工製品!L20)+(需要分野・家庭用!D20)*(需要分野・家庭用!L20)+(需要分野・路面標示!D20)*(需要分野・路面標示!L20)+(需要分野・その他!D20)*(需要分野・その他!L20))/100</f>
        <v>0</v>
      </c>
      <c r="M20" s="109">
        <f>((需要分野・建物!D20)*(需要分野・建物!M20)+(需要分野・建築資材!D20)*(需要分野・建築資材!M20)+(需要分野・構造物!D20)*(需要分野・構造物!M20)+(需要分野・船舶!D20)*(需要分野・船舶!M20)+(需要分野・自動車・新!D20)*(需要分野・自動車・新!M20)+(需要分野・自補修!D20)*(需要分野・自補修!M20)+(需要分野・電気機械!D20)*(需要分野・電気機械!M20)+(需要分野・機械!D20)*(需要分野・機械!M20)+(需要分野・金属製品!D20)*(需要分野・金属製品!M20)+(需要分野・木工製品!D20)*(需要分野・木工製品!M20)+(需要分野・家庭用!D20)*(需要分野・家庭用!M20)+(需要分野・路面標示!D20)*(需要分野・路面標示!M20)+(需要分野・その他!D20)*(需要分野・その他!M20))/100</f>
        <v>0</v>
      </c>
      <c r="N20" s="109">
        <f>((需要分野・建物!D20)*(需要分野・建物!N20)+(需要分野・建築資材!D20)*(需要分野・建築資材!N20)+(需要分野・構造物!D20)*(需要分野・構造物!N20)+(需要分野・船舶!D20)*(需要分野・船舶!N20)+(需要分野・自動車・新!D20)*(需要分野・自動車・新!N20)+(需要分野・自補修!D20)*(需要分野・自補修!N20)+(需要分野・電気機械!D20)*(需要分野・電気機械!N20)+(需要分野・機械!D20)*(需要分野・機械!N20)+(需要分野・金属製品!D20)*(需要分野・金属製品!N20)+(需要分野・木工製品!D20)*(需要分野・木工製品!N20)+(需要分野・家庭用!D20)*(需要分野・家庭用!N20)+(需要分野・路面標示!D20)*(需要分野・路面標示!N20)+(需要分野・その他!D20)*(需要分野・その他!N20))/100</f>
        <v>0</v>
      </c>
      <c r="O20" s="109">
        <f>((需要分野・建物!D20)*(需要分野・建物!O20)+(需要分野・建築資材!D20)*(需要分野・建築資材!O20)+(需要分野・構造物!D20)*(需要分野・構造物!O20)+(需要分野・船舶!D20)*(需要分野・船舶!O20)+(需要分野・自動車・新!D20)*(需要分野・自動車・新!O20)+(需要分野・自補修!D20)*(需要分野・自補修!O20)+(需要分野・電気機械!D20)*(需要分野・電気機械!O20)+(需要分野・機械!D20)*(需要分野・機械!O20)+(需要分野・金属製品!D20)*(需要分野・金属製品!O20)+(需要分野・木工製品!D20)*(需要分野・木工製品!O20)+(需要分野・家庭用!D20)*(需要分野・家庭用!O20)+(需要分野・路面標示!D20)*(需要分野・路面標示!O20)+(需要分野・その他!D20)*(需要分野・その他!O20))/100</f>
        <v>0</v>
      </c>
      <c r="P20" s="110">
        <f>((需要分野・建物!D20)*(需要分野・建物!P20)+(需要分野・建築資材!D20)*(需要分野・建築資材!P20)+(需要分野・構造物!D20)*(需要分野・構造物!P20)+(需要分野・船舶!D20)*(需要分野・船舶!P20)+(需要分野・自動車・新!D20)*(需要分野・自動車・新!P20)+(需要分野・自補修!D20)*(需要分野・自補修!P20)+(需要分野・電気機械!D20)*(需要分野・電気機械!P20)+(需要分野・機械!D20)*(需要分野・機械!P20)+(需要分野・金属製品!D20)*(需要分野・金属製品!P20)+(需要分野・木工製品!D20)*(需要分野・木工製品!P20)+(需要分野・家庭用!D20)*(需要分野・家庭用!P20)+(需要分野・路面標示!D20)*(需要分野・路面標示!P20)+(需要分野・その他!D20)*(需要分野・その他!P20))/100</f>
        <v>0</v>
      </c>
      <c r="Q20" s="119">
        <f>((需要分野・建物!$D20)*(需要分野・建物!$E20)*(需要分野・建物!Q20)+(需要分野・建築資材!$D20)*(需要分野・建築資材!$E20)*(需要分野・建築資材!Q20)+(需要分野・構造物!$D20)*(需要分野・構造物!$E20)*(需要分野・構造物!Q20)+(需要分野・船舶!$D20)*(需要分野・船舶!$E20)*(需要分野・船舶!Q20)+(需要分野・自動車・新!$D20)*(需要分野・自動車・新!$E20)*(需要分野・自動車・新!Q20)+(需要分野・自補修!$D20)*(需要分野・自補修!$E20)*(需要分野・自補修!Q20)+(需要分野・電気機械!$D20)*(需要分野・電気機械!$E20)*(需要分野・電気機械!Q20)+(需要分野・機械!$D20)*(需要分野・機械!$E20)*(需要分野・機械!Q20)+(需要分野・金属製品!$D20)*(需要分野・金属製品!$E20)*(需要分野・金属製品!Q20)+(需要分野・木工製品!$D20)*(需要分野・木工製品!$E20)*(需要分野・木工製品!Q20)+(需要分野・家庭用!$D20)*(需要分野・家庭用!$E20)*(需要分野・家庭用!Q20)+(需要分野・路面標示!$D20)*(需要分野・路面標示!$E20)*(需要分野・路面標示!Q20)+(需要分野・その他!$D20)*(需要分野・その他!$E20)*(需要分野・その他!Q20))/10000</f>
        <v>0</v>
      </c>
      <c r="R20" s="109">
        <f>((需要分野・建物!$D20)*(需要分野・建物!$E20)*(需要分野・建物!R20)+(需要分野・建築資材!$D20)*(需要分野・建築資材!$E20)*(需要分野・建築資材!R20)+(需要分野・構造物!$D20)*(需要分野・構造物!$E20)*(需要分野・構造物!R20)+(需要分野・船舶!$D20)*(需要分野・船舶!$E20)*(需要分野・船舶!R20)+(需要分野・自動車・新!$D20)*(需要分野・自動車・新!$E20)*(需要分野・自動車・新!R20)+(需要分野・自補修!$D20)*(需要分野・自補修!$E20)*(需要分野・自補修!R20)+(需要分野・電気機械!$D20)*(需要分野・電気機械!$E20)*(需要分野・電気機械!R20)+(需要分野・機械!$D20)*(需要分野・機械!$E20)*(需要分野・機械!R20)+(需要分野・金属製品!$D20)*(需要分野・金属製品!$E20)*(需要分野・金属製品!R20)+(需要分野・木工製品!$D20)*(需要分野・木工製品!$E20)*(需要分野・木工製品!R20)+(需要分野・家庭用!$D20)*(需要分野・家庭用!$E20)*(需要分野・家庭用!R20)+(需要分野・路面標示!$D20)*(需要分野・路面標示!$E20)*(需要分野・路面標示!R20)+(需要分野・その他!$D20)*(需要分野・その他!$E20)*(需要分野・その他!R20))/10000</f>
        <v>0</v>
      </c>
      <c r="S20" s="109">
        <f>((需要分野・建物!$D20)*(需要分野・建物!$E20)*(需要分野・建物!S20)+(需要分野・建築資材!$D20)*(需要分野・建築資材!$E20)*(需要分野・建築資材!S20)+(需要分野・構造物!$D20)*(需要分野・構造物!$E20)*(需要分野・構造物!S20)+(需要分野・船舶!$D20)*(需要分野・船舶!$E20)*(需要分野・船舶!S20)+(需要分野・自動車・新!$D20)*(需要分野・自動車・新!$E20)*(需要分野・自動車・新!S20)+(需要分野・自補修!$D20)*(需要分野・自補修!$E20)*(需要分野・自補修!S20)+(需要分野・電気機械!$D20)*(需要分野・電気機械!$E20)*(需要分野・電気機械!S20)+(需要分野・機械!$D20)*(需要分野・機械!$E20)*(需要分野・機械!S20)+(需要分野・金属製品!$D20)*(需要分野・金属製品!$E20)*(需要分野・金属製品!S20)+(需要分野・木工製品!$D20)*(需要分野・木工製品!$E20)*(需要分野・木工製品!S20)+(需要分野・家庭用!$D20)*(需要分野・家庭用!$E20)*(需要分野・家庭用!S20)+(需要分野・路面標示!$D20)*(需要分野・路面標示!$E20)*(需要分野・路面標示!S20)+(需要分野・その他!$D20)*(需要分野・その他!$E20)*(需要分野・その他!S20))/10000</f>
        <v>0</v>
      </c>
      <c r="T20" s="109">
        <f>((需要分野・建物!$D20)*(需要分野・建物!$E20)*(需要分野・建物!T20)+(需要分野・建築資材!$D20)*(需要分野・建築資材!$E20)*(需要分野・建築資材!T20)+(需要分野・構造物!$D20)*(需要分野・構造物!$E20)*(需要分野・構造物!T20)+(需要分野・船舶!$D20)*(需要分野・船舶!$E20)*(需要分野・船舶!T20)+(需要分野・自動車・新!$D20)*(需要分野・自動車・新!$E20)*(需要分野・自動車・新!T20)+(需要分野・自補修!$D20)*(需要分野・自補修!$E20)*(需要分野・自補修!T20)+(需要分野・電気機械!$D20)*(需要分野・電気機械!$E20)*(需要分野・電気機械!T20)+(需要分野・機械!$D20)*(需要分野・機械!$E20)*(需要分野・機械!T20)+(需要分野・金属製品!$D20)*(需要分野・金属製品!$E20)*(需要分野・金属製品!T20)+(需要分野・木工製品!$D20)*(需要分野・木工製品!$E20)*(需要分野・木工製品!T20)+(需要分野・家庭用!$D20)*(需要分野・家庭用!$E20)*(需要分野・家庭用!T20)+(需要分野・路面標示!$D20)*(需要分野・路面標示!$E20)*(需要分野・路面標示!T20)+(需要分野・その他!$D20)*(需要分野・その他!$E20)*(需要分野・その他!T20))/10000</f>
        <v>0</v>
      </c>
      <c r="U20" s="109">
        <f>((需要分野・建物!$D20)*(需要分野・建物!$E20)*(需要分野・建物!U20)+(需要分野・建築資材!$D20)*(需要分野・建築資材!$E20)*(需要分野・建築資材!U20)+(需要分野・構造物!$D20)*(需要分野・構造物!$E20)*(需要分野・構造物!U20)+(需要分野・船舶!$D20)*(需要分野・船舶!$E20)*(需要分野・船舶!U20)+(需要分野・自動車・新!$D20)*(需要分野・自動車・新!$E20)*(需要分野・自動車・新!U20)+(需要分野・自補修!$D20)*(需要分野・自補修!$E20)*(需要分野・自補修!U20)+(需要分野・電気機械!$D20)*(需要分野・電気機械!$E20)*(需要分野・電気機械!U20)+(需要分野・機械!$D20)*(需要分野・機械!$E20)*(需要分野・機械!U20)+(需要分野・金属製品!$D20)*(需要分野・金属製品!$E20)*(需要分野・金属製品!U20)+(需要分野・木工製品!$D20)*(需要分野・木工製品!$E20)*(需要分野・木工製品!U20)+(需要分野・家庭用!$D20)*(需要分野・家庭用!$E20)*(需要分野・家庭用!U20)+(需要分野・路面標示!$D20)*(需要分野・路面標示!$E20)*(需要分野・路面標示!U20)+(需要分野・その他!$D20)*(需要分野・その他!$E20)*(需要分野・その他!U20))/10000</f>
        <v>0</v>
      </c>
      <c r="V20" s="109">
        <f>((需要分野・建物!$D20)*(需要分野・建物!$E20)*(需要分野・建物!V20)+(需要分野・建築資材!$D20)*(需要分野・建築資材!$E20)*(需要分野・建築資材!V20)+(需要分野・構造物!$D20)*(需要分野・構造物!$E20)*(需要分野・構造物!V20)+(需要分野・船舶!$D20)*(需要分野・船舶!$E20)*(需要分野・船舶!V20)+(需要分野・自動車・新!$D20)*(需要分野・自動車・新!$E20)*(需要分野・自動車・新!V20)+(需要分野・自補修!$D20)*(需要分野・自補修!$E20)*(需要分野・自補修!V20)+(需要分野・電気機械!$D20)*(需要分野・電気機械!$E20)*(需要分野・電気機械!V20)+(需要分野・機械!$D20)*(需要分野・機械!$E20)*(需要分野・機械!V20)+(需要分野・金属製品!$D20)*(需要分野・金属製品!$E20)*(需要分野・金属製品!V20)+(需要分野・木工製品!$D20)*(需要分野・木工製品!$E20)*(需要分野・木工製品!V20)+(需要分野・家庭用!$D20)*(需要分野・家庭用!$E20)*(需要分野・家庭用!V20)+(需要分野・路面標示!$D20)*(需要分野・路面標示!$E20)*(需要分野・路面標示!V20)+(需要分野・その他!$D20)*(需要分野・その他!$E20)*(需要分野・その他!V20))/10000</f>
        <v>0</v>
      </c>
      <c r="W20" s="109">
        <f>((需要分野・建物!$D20)*(需要分野・建物!$E20)*(需要分野・建物!W20)+(需要分野・建築資材!$D20)*(需要分野・建築資材!$E20)*(需要分野・建築資材!W20)+(需要分野・構造物!$D20)*(需要分野・構造物!$E20)*(需要分野・構造物!W20)+(需要分野・船舶!$D20)*(需要分野・船舶!$E20)*(需要分野・船舶!W20)+(需要分野・自動車・新!$D20)*(需要分野・自動車・新!$E20)*(需要分野・自動車・新!W20)+(需要分野・自補修!$D20)*(需要分野・自補修!$E20)*(需要分野・自補修!W20)+(需要分野・電気機械!$D20)*(需要分野・電気機械!$E20)*(需要分野・電気機械!W20)+(需要分野・機械!$D20)*(需要分野・機械!$E20)*(需要分野・機械!W20)+(需要分野・金属製品!$D20)*(需要分野・金属製品!$E20)*(需要分野・金属製品!W20)+(需要分野・木工製品!$D20)*(需要分野・木工製品!$E20)*(需要分野・木工製品!W20)+(需要分野・家庭用!$D20)*(需要分野・家庭用!$E20)*(需要分野・家庭用!W20)+(需要分野・路面標示!$D20)*(需要分野・路面標示!$E20)*(需要分野・路面標示!W20)+(需要分野・その他!$D20)*(需要分野・その他!$E20)*(需要分野・その他!W20))/10000</f>
        <v>0</v>
      </c>
      <c r="X20" s="109">
        <f>((需要分野・建物!$D20)*(需要分野・建物!$E20)*(需要分野・建物!X20)+(需要分野・建築資材!$D20)*(需要分野・建築資材!$E20)*(需要分野・建築資材!X20)+(需要分野・構造物!$D20)*(需要分野・構造物!$E20)*(需要分野・構造物!X20)+(需要分野・船舶!$D20)*(需要分野・船舶!$E20)*(需要分野・船舶!X20)+(需要分野・自動車・新!$D20)*(需要分野・自動車・新!$E20)*(需要分野・自動車・新!X20)+(需要分野・自補修!$D20)*(需要分野・自補修!$E20)*(需要分野・自補修!X20)+(需要分野・電気機械!$D20)*(需要分野・電気機械!$E20)*(需要分野・電気機械!X20)+(需要分野・機械!$D20)*(需要分野・機械!$E20)*(需要分野・機械!X20)+(需要分野・金属製品!$D20)*(需要分野・金属製品!$E20)*(需要分野・金属製品!X20)+(需要分野・木工製品!$D20)*(需要分野・木工製品!$E20)*(需要分野・木工製品!X20)+(需要分野・家庭用!$D20)*(需要分野・家庭用!$E20)*(需要分野・家庭用!X20)+(需要分野・路面標示!$D20)*(需要分野・路面標示!$E20)*(需要分野・路面標示!X20)+(需要分野・その他!$D20)*(需要分野・その他!$E20)*(需要分野・その他!X20))/10000</f>
        <v>0</v>
      </c>
      <c r="Y20" s="109">
        <f>((需要分野・建物!$D20)*(需要分野・建物!$E20)*(需要分野・建物!Y20)+(需要分野・建築資材!$D20)*(需要分野・建築資材!$E20)*(需要分野・建築資材!Y20)+(需要分野・構造物!$D20)*(需要分野・構造物!$E20)*(需要分野・構造物!Y20)+(需要分野・船舶!$D20)*(需要分野・船舶!$E20)*(需要分野・船舶!Y20)+(需要分野・自動車・新!$D20)*(需要分野・自動車・新!$E20)*(需要分野・自動車・新!Y20)+(需要分野・自補修!$D20)*(需要分野・自補修!$E20)*(需要分野・自補修!Y20)+(需要分野・電気機械!$D20)*(需要分野・電気機械!$E20)*(需要分野・電気機械!Y20)+(需要分野・機械!$D20)*(需要分野・機械!$E20)*(需要分野・機械!Y20)+(需要分野・金属製品!$D20)*(需要分野・金属製品!$E20)*(需要分野・金属製品!Y20)+(需要分野・木工製品!$D20)*(需要分野・木工製品!$E20)*(需要分野・木工製品!Y20)+(需要分野・家庭用!$D20)*(需要分野・家庭用!$E20)*(需要分野・家庭用!Y20)+(需要分野・路面標示!$D20)*(需要分野・路面標示!$E20)*(需要分野・路面標示!Y20)+(需要分野・その他!$D20)*(需要分野・その他!$E20)*(需要分野・その他!Y20))/10000</f>
        <v>0</v>
      </c>
      <c r="Z20" s="109">
        <f>((需要分野・建物!$D20)*(需要分野・建物!$E20)*(需要分野・建物!Z20)+(需要分野・建築資材!$D20)*(需要分野・建築資材!$E20)*(需要分野・建築資材!Z20)+(需要分野・構造物!$D20)*(需要分野・構造物!$E20)*(需要分野・構造物!Z20)+(需要分野・船舶!$D20)*(需要分野・船舶!$E20)*(需要分野・船舶!Z20)+(需要分野・自動車・新!$D20)*(需要分野・自動車・新!$E20)*(需要分野・自動車・新!Z20)+(需要分野・自補修!$D20)*(需要分野・自補修!$E20)*(需要分野・自補修!Z20)+(需要分野・電気機械!$D20)*(需要分野・電気機械!$E20)*(需要分野・電気機械!Z20)+(需要分野・機械!$D20)*(需要分野・機械!$E20)*(需要分野・機械!Z20)+(需要分野・金属製品!$D20)*(需要分野・金属製品!$E20)*(需要分野・金属製品!Z20)+(需要分野・木工製品!$D20)*(需要分野・木工製品!$E20)*(需要分野・木工製品!Z20)+(需要分野・家庭用!$D20)*(需要分野・家庭用!$E20)*(需要分野・家庭用!Z20)+(需要分野・路面標示!$D20)*(需要分野・路面標示!$E20)*(需要分野・路面標示!Z20)+(需要分野・その他!$D20)*(需要分野・その他!$E20)*(需要分野・その他!Z20))/10000</f>
        <v>0</v>
      </c>
      <c r="AA20" s="110">
        <f>((需要分野・建物!$D20)*(需要分野・建物!$E20)*(需要分野・建物!AA20)+(需要分野・建築資材!$D20)*(需要分野・建築資材!$E20)*(需要分野・建築資材!AA20)+(需要分野・構造物!$D20)*(需要分野・構造物!$E20)*(需要分野・構造物!AA20)+(需要分野・船舶!$D20)*(需要分野・船舶!$E20)*(需要分野・船舶!AA20)+(需要分野・自動車・新!$D20)*(需要分野・自動車・新!$E20)*(需要分野・自動車・新!AA20)+(需要分野・自補修!$D20)*(需要分野・自補修!$E20)*(需要分野・自補修!AA20)+(需要分野・電気機械!$D20)*(需要分野・電気機械!$E20)*(需要分野・電気機械!AA20)+(需要分野・機械!$D20)*(需要分野・機械!$E20)*(需要分野・機械!AA20)+(需要分野・金属製品!$D20)*(需要分野・金属製品!$E20)*(需要分野・金属製品!AA20)+(需要分野・木工製品!$D20)*(需要分野・木工製品!$E20)*(需要分野・木工製品!AA20)+(需要分野・家庭用!$D20)*(需要分野・家庭用!$E20)*(需要分野・家庭用!AA20)+(需要分野・路面標示!$D20)*(需要分野・路面標示!$E20)*(需要分野・路面標示!AA20)+(需要分野・その他!$D20)*(需要分野・その他!$E20)*(需要分野・その他!AA20))/10000</f>
        <v>0</v>
      </c>
      <c r="AB20" s="19"/>
    </row>
    <row r="21" spans="2:31" s="16" customFormat="1" ht="30.95" customHeight="1">
      <c r="B21" s="487" t="s">
        <v>29</v>
      </c>
      <c r="C21" s="128" t="s">
        <v>64</v>
      </c>
      <c r="D21" s="261">
        <f>(販売実績表!T19)-(販売実績表!S19)</f>
        <v>0</v>
      </c>
      <c r="E21" s="111"/>
      <c r="F21" s="108">
        <f>((需要分野・建物!D21)*(需要分野・建物!F21)+(需要分野・建築資材!D21)*(需要分野・建築資材!F21)+(需要分野・構造物!D21)*(需要分野・構造物!F21)+(需要分野・船舶!D21)*(需要分野・船舶!F21)+(需要分野・自動車・新!D21)*(需要分野・自動車・新!F21)+(需要分野・自補修!D21)*(需要分野・自補修!F21)+(需要分野・電気機械!D21)*(需要分野・電気機械!F21)+(需要分野・機械!D21)*(需要分野・機械!F21)+(需要分野・金属製品!D21)*(需要分野・金属製品!F21)+(需要分野・木工製品!D21)*(需要分野・木工製品!F21)+(需要分野・家庭用!D21)*(需要分野・家庭用!F21)+(需要分野・路面標示!D21)*(需要分野・路面標示!F21)+(需要分野・その他!D21)*(需要分野・その他!F21))/100</f>
        <v>0</v>
      </c>
      <c r="G21" s="109">
        <f>((需要分野・建物!D21)*(需要分野・建物!G21)+(需要分野・建築資材!D21)*(需要分野・建築資材!G21)+(需要分野・構造物!D21)*(需要分野・構造物!G21)+(需要分野・船舶!D21)*(需要分野・船舶!G21)+(需要分野・自動車・新!D21)*(需要分野・自動車・新!G21)+(需要分野・自補修!D21)*(需要分野・自補修!G21)+(需要分野・電気機械!D21)*(需要分野・電気機械!G21)+(需要分野・機械!D21)*(需要分野・機械!G21)+(需要分野・金属製品!D21)*(需要分野・金属製品!G21)+(需要分野・木工製品!D21)*(需要分野・木工製品!G21)+(需要分野・家庭用!D21)*(需要分野・家庭用!G21)+(需要分野・路面標示!D21)*(需要分野・路面標示!G21)+(需要分野・その他!D21)*(需要分野・その他!G21))/100</f>
        <v>0</v>
      </c>
      <c r="H21" s="109">
        <f>((需要分野・建物!D21)*(需要分野・建物!H21)+(需要分野・建築資材!D21)*(需要分野・建築資材!H21)+(需要分野・構造物!D21)*(需要分野・構造物!H21)+(需要分野・船舶!D21)*(需要分野・船舶!H21)+(需要分野・自動車・新!D21)*(需要分野・自動車・新!H21)+(需要分野・自補修!D21)*(需要分野・自補修!H21)+(需要分野・電気機械!D21)*(需要分野・電気機械!H21)+(需要分野・機械!D21)*(需要分野・機械!H21)+(需要分野・金属製品!D21)*(需要分野・金属製品!H21)+(需要分野・木工製品!D21)*(需要分野・木工製品!H21)+(需要分野・家庭用!D21)*(需要分野・家庭用!H21)+(需要分野・路面標示!D21)*(需要分野・路面標示!H21)+(需要分野・その他!D21)*(需要分野・その他!H21))/100</f>
        <v>0</v>
      </c>
      <c r="I21" s="109">
        <f>((需要分野・建物!D21)*(需要分野・建物!I21)+(需要分野・建築資材!D21)*(需要分野・建築資材!I21)+(需要分野・構造物!D21)*(需要分野・構造物!I21)+(需要分野・船舶!D21)*(需要分野・船舶!I21)+(需要分野・自動車・新!D21)*(需要分野・自動車・新!I21)+(需要分野・自補修!D21)*(需要分野・自補修!I21)+(需要分野・電気機械!D21)*(需要分野・電気機械!I21)+(需要分野・機械!D21)*(需要分野・機械!I21)+(需要分野・金属製品!D21)*(需要分野・金属製品!I21)+(需要分野・木工製品!D21)*(需要分野・木工製品!I21)+(需要分野・家庭用!D21)*(需要分野・家庭用!I21)+(需要分野・路面標示!D21)*(需要分野・路面標示!I21)+(需要分野・その他!D21)*(需要分野・その他!I21))/100</f>
        <v>0</v>
      </c>
      <c r="J21" s="109">
        <f>((需要分野・建物!D21)*(需要分野・建物!J21)+(需要分野・建築資材!D21)*(需要分野・建築資材!J21)+(需要分野・構造物!D21)*(需要分野・構造物!J21)+(需要分野・船舶!D21)*(需要分野・船舶!J21)+(需要分野・自動車・新!D21)*(需要分野・自動車・新!J21)+(需要分野・自補修!D21)*(需要分野・自補修!J21)+(需要分野・電気機械!D21)*(需要分野・電気機械!J21)+(需要分野・機械!D21)*(需要分野・機械!J21)+(需要分野・金属製品!D21)*(需要分野・金属製品!J21)+(需要分野・木工製品!D21)*(需要分野・木工製品!J21)+(需要分野・家庭用!D21)*(需要分野・家庭用!J21)+(需要分野・路面標示!D21)*(需要分野・路面標示!J21)+(需要分野・その他!D21)*(需要分野・その他!J21))/100</f>
        <v>0</v>
      </c>
      <c r="K21" s="109">
        <f>((需要分野・建物!D21)*(需要分野・建物!K21)+(需要分野・建築資材!D21)*(需要分野・建築資材!K21)+(需要分野・構造物!D21)*(需要分野・構造物!K21)+(需要分野・船舶!D21)*(需要分野・船舶!K21)+(需要分野・自動車・新!D21)*(需要分野・自動車・新!K21)+(需要分野・自補修!D21)*(需要分野・自補修!K21)+(需要分野・電気機械!D21)*(需要分野・電気機械!K21)+(需要分野・機械!D21)*(需要分野・機械!K21)+(需要分野・金属製品!D21)*(需要分野・金属製品!K21)+(需要分野・木工製品!D21)*(需要分野・木工製品!K21)+(需要分野・家庭用!D21)*(需要分野・家庭用!K21)+(需要分野・路面標示!D21)*(需要分野・路面標示!K21)+(需要分野・その他!D21)*(需要分野・その他!K21))/100</f>
        <v>0</v>
      </c>
      <c r="L21" s="109">
        <f>((需要分野・建物!D21)*(需要分野・建物!L21)+(需要分野・建築資材!D21)*(需要分野・建築資材!L21)+(需要分野・構造物!D21)*(需要分野・構造物!L21)+(需要分野・船舶!D21)*(需要分野・船舶!L21)+(需要分野・自動車・新!D21)*(需要分野・自動車・新!L21)+(需要分野・自補修!D21)*(需要分野・自補修!L21)+(需要分野・電気機械!D21)*(需要分野・電気機械!L21)+(需要分野・機械!D21)*(需要分野・機械!L21)+(需要分野・金属製品!D21)*(需要分野・金属製品!L21)+(需要分野・木工製品!D21)*(需要分野・木工製品!L21)+(需要分野・家庭用!D21)*(需要分野・家庭用!L21)+(需要分野・路面標示!D21)*(需要分野・路面標示!L21)+(需要分野・その他!D21)*(需要分野・その他!L21))/100</f>
        <v>0</v>
      </c>
      <c r="M21" s="109">
        <f>((需要分野・建物!D21)*(需要分野・建物!M21)+(需要分野・建築資材!D21)*(需要分野・建築資材!M21)+(需要分野・構造物!D21)*(需要分野・構造物!M21)+(需要分野・船舶!D21)*(需要分野・船舶!M21)+(需要分野・自動車・新!D21)*(需要分野・自動車・新!M21)+(需要分野・自補修!D21)*(需要分野・自補修!M21)+(需要分野・電気機械!D21)*(需要分野・電気機械!M21)+(需要分野・機械!D21)*(需要分野・機械!M21)+(需要分野・金属製品!D21)*(需要分野・金属製品!M21)+(需要分野・木工製品!D21)*(需要分野・木工製品!M21)+(需要分野・家庭用!D21)*(需要分野・家庭用!M21)+(需要分野・路面標示!D21)*(需要分野・路面標示!M21)+(需要分野・その他!D21)*(需要分野・その他!M21))/100</f>
        <v>0</v>
      </c>
      <c r="N21" s="109">
        <f>((需要分野・建物!D21)*(需要分野・建物!N21)+(需要分野・建築資材!D21)*(需要分野・建築資材!N21)+(需要分野・構造物!D21)*(需要分野・構造物!N21)+(需要分野・船舶!D21)*(需要分野・船舶!N21)+(需要分野・自動車・新!D21)*(需要分野・自動車・新!N21)+(需要分野・自補修!D21)*(需要分野・自補修!N21)+(需要分野・電気機械!D21)*(需要分野・電気機械!N21)+(需要分野・機械!D21)*(需要分野・機械!N21)+(需要分野・金属製品!D21)*(需要分野・金属製品!N21)+(需要分野・木工製品!D21)*(需要分野・木工製品!N21)+(需要分野・家庭用!D21)*(需要分野・家庭用!N21)+(需要分野・路面標示!D21)*(需要分野・路面標示!N21)+(需要分野・その他!D21)*(需要分野・その他!N21))/100</f>
        <v>0</v>
      </c>
      <c r="O21" s="109">
        <f>((需要分野・建物!D21)*(需要分野・建物!O21)+(需要分野・建築資材!D21)*(需要分野・建築資材!O21)+(需要分野・構造物!D21)*(需要分野・構造物!O21)+(需要分野・船舶!D21)*(需要分野・船舶!O21)+(需要分野・自動車・新!D21)*(需要分野・自動車・新!O21)+(需要分野・自補修!D21)*(需要分野・自補修!O21)+(需要分野・電気機械!D21)*(需要分野・電気機械!O21)+(需要分野・機械!D21)*(需要分野・機械!O21)+(需要分野・金属製品!D21)*(需要分野・金属製品!O21)+(需要分野・木工製品!D21)*(需要分野・木工製品!O21)+(需要分野・家庭用!D21)*(需要分野・家庭用!O21)+(需要分野・路面標示!D21)*(需要分野・路面標示!O21)+(需要分野・その他!D21)*(需要分野・その他!O21))/100</f>
        <v>0</v>
      </c>
      <c r="P21" s="110">
        <f>((需要分野・建物!D21)*(需要分野・建物!P21)+(需要分野・建築資材!D21)*(需要分野・建築資材!P21)+(需要分野・構造物!D21)*(需要分野・構造物!P21)+(需要分野・船舶!D21)*(需要分野・船舶!P21)+(需要分野・自動車・新!D21)*(需要分野・自動車・新!P21)+(需要分野・自補修!D21)*(需要分野・自補修!P21)+(需要分野・電気機械!D21)*(需要分野・電気機械!P21)+(需要分野・機械!D21)*(需要分野・機械!P21)+(需要分野・金属製品!D21)*(需要分野・金属製品!P21)+(需要分野・木工製品!D21)*(需要分野・木工製品!P21)+(需要分野・家庭用!D21)*(需要分野・家庭用!P21)+(需要分野・路面標示!D21)*(需要分野・路面標示!P21)+(需要分野・その他!D21)*(需要分野・その他!P21))/100</f>
        <v>0</v>
      </c>
      <c r="Q21" s="119">
        <f>((需要分野・建物!$D21)*(需要分野・建物!$E21)*(需要分野・建物!Q21)+(需要分野・建築資材!$D21)*(需要分野・建築資材!$E21)*(需要分野・建築資材!Q21)+(需要分野・構造物!$D21)*(需要分野・構造物!$E21)*(需要分野・構造物!Q21)+(需要分野・船舶!$D21)*(需要分野・船舶!$E21)*(需要分野・船舶!Q21)+(需要分野・自動車・新!$D21)*(需要分野・自動車・新!$E21)*(需要分野・自動車・新!Q21)+(需要分野・自補修!$D21)*(需要分野・自補修!$E21)*(需要分野・自補修!Q21)+(需要分野・電気機械!$D21)*(需要分野・電気機械!$E21)*(需要分野・電気機械!Q21)+(需要分野・機械!$D21)*(需要分野・機械!$E21)*(需要分野・機械!Q21)+(需要分野・金属製品!$D21)*(需要分野・金属製品!$E21)*(需要分野・金属製品!Q21)+(需要分野・木工製品!$D21)*(需要分野・木工製品!$E21)*(需要分野・木工製品!Q21)+(需要分野・家庭用!$D21)*(需要分野・家庭用!$E21)*(需要分野・家庭用!Q21)+(需要分野・路面標示!$D21)*(需要分野・路面標示!$E21)*(需要分野・路面標示!Q21)+(需要分野・その他!$D21)*(需要分野・その他!$E21)*(需要分野・その他!Q21))/10000</f>
        <v>0</v>
      </c>
      <c r="R21" s="109">
        <f>((需要分野・建物!$D21)*(需要分野・建物!$E21)*(需要分野・建物!R21)+(需要分野・建築資材!$D21)*(需要分野・建築資材!$E21)*(需要分野・建築資材!R21)+(需要分野・構造物!$D21)*(需要分野・構造物!$E21)*(需要分野・構造物!R21)+(需要分野・船舶!$D21)*(需要分野・船舶!$E21)*(需要分野・船舶!R21)+(需要分野・自動車・新!$D21)*(需要分野・自動車・新!$E21)*(需要分野・自動車・新!R21)+(需要分野・自補修!$D21)*(需要分野・自補修!$E21)*(需要分野・自補修!R21)+(需要分野・電気機械!$D21)*(需要分野・電気機械!$E21)*(需要分野・電気機械!R21)+(需要分野・機械!$D21)*(需要分野・機械!$E21)*(需要分野・機械!R21)+(需要分野・金属製品!$D21)*(需要分野・金属製品!$E21)*(需要分野・金属製品!R21)+(需要分野・木工製品!$D21)*(需要分野・木工製品!$E21)*(需要分野・木工製品!R21)+(需要分野・家庭用!$D21)*(需要分野・家庭用!$E21)*(需要分野・家庭用!R21)+(需要分野・路面標示!$D21)*(需要分野・路面標示!$E21)*(需要分野・路面標示!R21)+(需要分野・その他!$D21)*(需要分野・その他!$E21)*(需要分野・その他!R21))/10000</f>
        <v>0</v>
      </c>
      <c r="S21" s="109">
        <f>((需要分野・建物!$D21)*(需要分野・建物!$E21)*(需要分野・建物!S21)+(需要分野・建築資材!$D21)*(需要分野・建築資材!$E21)*(需要分野・建築資材!S21)+(需要分野・構造物!$D21)*(需要分野・構造物!$E21)*(需要分野・構造物!S21)+(需要分野・船舶!$D21)*(需要分野・船舶!$E21)*(需要分野・船舶!S21)+(需要分野・自動車・新!$D21)*(需要分野・自動車・新!$E21)*(需要分野・自動車・新!S21)+(需要分野・自補修!$D21)*(需要分野・自補修!$E21)*(需要分野・自補修!S21)+(需要分野・電気機械!$D21)*(需要分野・電気機械!$E21)*(需要分野・電気機械!S21)+(需要分野・機械!$D21)*(需要分野・機械!$E21)*(需要分野・機械!S21)+(需要分野・金属製品!$D21)*(需要分野・金属製品!$E21)*(需要分野・金属製品!S21)+(需要分野・木工製品!$D21)*(需要分野・木工製品!$E21)*(需要分野・木工製品!S21)+(需要分野・家庭用!$D21)*(需要分野・家庭用!$E21)*(需要分野・家庭用!S21)+(需要分野・路面標示!$D21)*(需要分野・路面標示!$E21)*(需要分野・路面標示!S21)+(需要分野・その他!$D21)*(需要分野・その他!$E21)*(需要分野・その他!S21))/10000</f>
        <v>0</v>
      </c>
      <c r="T21" s="109">
        <f>((需要分野・建物!$D21)*(需要分野・建物!$E21)*(需要分野・建物!T21)+(需要分野・建築資材!$D21)*(需要分野・建築資材!$E21)*(需要分野・建築資材!T21)+(需要分野・構造物!$D21)*(需要分野・構造物!$E21)*(需要分野・構造物!T21)+(需要分野・船舶!$D21)*(需要分野・船舶!$E21)*(需要分野・船舶!T21)+(需要分野・自動車・新!$D21)*(需要分野・自動車・新!$E21)*(需要分野・自動車・新!T21)+(需要分野・自補修!$D21)*(需要分野・自補修!$E21)*(需要分野・自補修!T21)+(需要分野・電気機械!$D21)*(需要分野・電気機械!$E21)*(需要分野・電気機械!T21)+(需要分野・機械!$D21)*(需要分野・機械!$E21)*(需要分野・機械!T21)+(需要分野・金属製品!$D21)*(需要分野・金属製品!$E21)*(需要分野・金属製品!T21)+(需要分野・木工製品!$D21)*(需要分野・木工製品!$E21)*(需要分野・木工製品!T21)+(需要分野・家庭用!$D21)*(需要分野・家庭用!$E21)*(需要分野・家庭用!T21)+(需要分野・路面標示!$D21)*(需要分野・路面標示!$E21)*(需要分野・路面標示!T21)+(需要分野・その他!$D21)*(需要分野・その他!$E21)*(需要分野・その他!T21))/10000</f>
        <v>0</v>
      </c>
      <c r="U21" s="109">
        <f>((需要分野・建物!$D21)*(需要分野・建物!$E21)*(需要分野・建物!U21)+(需要分野・建築資材!$D21)*(需要分野・建築資材!$E21)*(需要分野・建築資材!U21)+(需要分野・構造物!$D21)*(需要分野・構造物!$E21)*(需要分野・構造物!U21)+(需要分野・船舶!$D21)*(需要分野・船舶!$E21)*(需要分野・船舶!U21)+(需要分野・自動車・新!$D21)*(需要分野・自動車・新!$E21)*(需要分野・自動車・新!U21)+(需要分野・自補修!$D21)*(需要分野・自補修!$E21)*(需要分野・自補修!U21)+(需要分野・電気機械!$D21)*(需要分野・電気機械!$E21)*(需要分野・電気機械!U21)+(需要分野・機械!$D21)*(需要分野・機械!$E21)*(需要分野・機械!U21)+(需要分野・金属製品!$D21)*(需要分野・金属製品!$E21)*(需要分野・金属製品!U21)+(需要分野・木工製品!$D21)*(需要分野・木工製品!$E21)*(需要分野・木工製品!U21)+(需要分野・家庭用!$D21)*(需要分野・家庭用!$E21)*(需要分野・家庭用!U21)+(需要分野・路面標示!$D21)*(需要分野・路面標示!$E21)*(需要分野・路面標示!U21)+(需要分野・その他!$D21)*(需要分野・その他!$E21)*(需要分野・その他!U21))/10000</f>
        <v>0</v>
      </c>
      <c r="V21" s="109">
        <f>((需要分野・建物!$D21)*(需要分野・建物!$E21)*(需要分野・建物!V21)+(需要分野・建築資材!$D21)*(需要分野・建築資材!$E21)*(需要分野・建築資材!V21)+(需要分野・構造物!$D21)*(需要分野・構造物!$E21)*(需要分野・構造物!V21)+(需要分野・船舶!$D21)*(需要分野・船舶!$E21)*(需要分野・船舶!V21)+(需要分野・自動車・新!$D21)*(需要分野・自動車・新!$E21)*(需要分野・自動車・新!V21)+(需要分野・自補修!$D21)*(需要分野・自補修!$E21)*(需要分野・自補修!V21)+(需要分野・電気機械!$D21)*(需要分野・電気機械!$E21)*(需要分野・電気機械!V21)+(需要分野・機械!$D21)*(需要分野・機械!$E21)*(需要分野・機械!V21)+(需要分野・金属製品!$D21)*(需要分野・金属製品!$E21)*(需要分野・金属製品!V21)+(需要分野・木工製品!$D21)*(需要分野・木工製品!$E21)*(需要分野・木工製品!V21)+(需要分野・家庭用!$D21)*(需要分野・家庭用!$E21)*(需要分野・家庭用!V21)+(需要分野・路面標示!$D21)*(需要分野・路面標示!$E21)*(需要分野・路面標示!V21)+(需要分野・その他!$D21)*(需要分野・その他!$E21)*(需要分野・その他!V21))/10000</f>
        <v>0</v>
      </c>
      <c r="W21" s="109">
        <f>((需要分野・建物!$D21)*(需要分野・建物!$E21)*(需要分野・建物!W21)+(需要分野・建築資材!$D21)*(需要分野・建築資材!$E21)*(需要分野・建築資材!W21)+(需要分野・構造物!$D21)*(需要分野・構造物!$E21)*(需要分野・構造物!W21)+(需要分野・船舶!$D21)*(需要分野・船舶!$E21)*(需要分野・船舶!W21)+(需要分野・自動車・新!$D21)*(需要分野・自動車・新!$E21)*(需要分野・自動車・新!W21)+(需要分野・自補修!$D21)*(需要分野・自補修!$E21)*(需要分野・自補修!W21)+(需要分野・電気機械!$D21)*(需要分野・電気機械!$E21)*(需要分野・電気機械!W21)+(需要分野・機械!$D21)*(需要分野・機械!$E21)*(需要分野・機械!W21)+(需要分野・金属製品!$D21)*(需要分野・金属製品!$E21)*(需要分野・金属製品!W21)+(需要分野・木工製品!$D21)*(需要分野・木工製品!$E21)*(需要分野・木工製品!W21)+(需要分野・家庭用!$D21)*(需要分野・家庭用!$E21)*(需要分野・家庭用!W21)+(需要分野・路面標示!$D21)*(需要分野・路面標示!$E21)*(需要分野・路面標示!W21)+(需要分野・その他!$D21)*(需要分野・その他!$E21)*(需要分野・その他!W21))/10000</f>
        <v>0</v>
      </c>
      <c r="X21" s="109">
        <f>((需要分野・建物!$D21)*(需要分野・建物!$E21)*(需要分野・建物!X21)+(需要分野・建築資材!$D21)*(需要分野・建築資材!$E21)*(需要分野・建築資材!X21)+(需要分野・構造物!$D21)*(需要分野・構造物!$E21)*(需要分野・構造物!X21)+(需要分野・船舶!$D21)*(需要分野・船舶!$E21)*(需要分野・船舶!X21)+(需要分野・自動車・新!$D21)*(需要分野・自動車・新!$E21)*(需要分野・自動車・新!X21)+(需要分野・自補修!$D21)*(需要分野・自補修!$E21)*(需要分野・自補修!X21)+(需要分野・電気機械!$D21)*(需要分野・電気機械!$E21)*(需要分野・電気機械!X21)+(需要分野・機械!$D21)*(需要分野・機械!$E21)*(需要分野・機械!X21)+(需要分野・金属製品!$D21)*(需要分野・金属製品!$E21)*(需要分野・金属製品!X21)+(需要分野・木工製品!$D21)*(需要分野・木工製品!$E21)*(需要分野・木工製品!X21)+(需要分野・家庭用!$D21)*(需要分野・家庭用!$E21)*(需要分野・家庭用!X21)+(需要分野・路面標示!$D21)*(需要分野・路面標示!$E21)*(需要分野・路面標示!X21)+(需要分野・その他!$D21)*(需要分野・その他!$E21)*(需要分野・その他!X21))/10000</f>
        <v>0</v>
      </c>
      <c r="Y21" s="109">
        <f>((需要分野・建物!$D21)*(需要分野・建物!$E21)*(需要分野・建物!Y21)+(需要分野・建築資材!$D21)*(需要分野・建築資材!$E21)*(需要分野・建築資材!Y21)+(需要分野・構造物!$D21)*(需要分野・構造物!$E21)*(需要分野・構造物!Y21)+(需要分野・船舶!$D21)*(需要分野・船舶!$E21)*(需要分野・船舶!Y21)+(需要分野・自動車・新!$D21)*(需要分野・自動車・新!$E21)*(需要分野・自動車・新!Y21)+(需要分野・自補修!$D21)*(需要分野・自補修!$E21)*(需要分野・自補修!Y21)+(需要分野・電気機械!$D21)*(需要分野・電気機械!$E21)*(需要分野・電気機械!Y21)+(需要分野・機械!$D21)*(需要分野・機械!$E21)*(需要分野・機械!Y21)+(需要分野・金属製品!$D21)*(需要分野・金属製品!$E21)*(需要分野・金属製品!Y21)+(需要分野・木工製品!$D21)*(需要分野・木工製品!$E21)*(需要分野・木工製品!Y21)+(需要分野・家庭用!$D21)*(需要分野・家庭用!$E21)*(需要分野・家庭用!Y21)+(需要分野・路面標示!$D21)*(需要分野・路面標示!$E21)*(需要分野・路面標示!Y21)+(需要分野・その他!$D21)*(需要分野・その他!$E21)*(需要分野・その他!Y21))/10000</f>
        <v>0</v>
      </c>
      <c r="Z21" s="109">
        <f>((需要分野・建物!$D21)*(需要分野・建物!$E21)*(需要分野・建物!Z21)+(需要分野・建築資材!$D21)*(需要分野・建築資材!$E21)*(需要分野・建築資材!Z21)+(需要分野・構造物!$D21)*(需要分野・構造物!$E21)*(需要分野・構造物!Z21)+(需要分野・船舶!$D21)*(需要分野・船舶!$E21)*(需要分野・船舶!Z21)+(需要分野・自動車・新!$D21)*(需要分野・自動車・新!$E21)*(需要分野・自動車・新!Z21)+(需要分野・自補修!$D21)*(需要分野・自補修!$E21)*(需要分野・自補修!Z21)+(需要分野・電気機械!$D21)*(需要分野・電気機械!$E21)*(需要分野・電気機械!Z21)+(需要分野・機械!$D21)*(需要分野・機械!$E21)*(需要分野・機械!Z21)+(需要分野・金属製品!$D21)*(需要分野・金属製品!$E21)*(需要分野・金属製品!Z21)+(需要分野・木工製品!$D21)*(需要分野・木工製品!$E21)*(需要分野・木工製品!Z21)+(需要分野・家庭用!$D21)*(需要分野・家庭用!$E21)*(需要分野・家庭用!Z21)+(需要分野・路面標示!$D21)*(需要分野・路面標示!$E21)*(需要分野・路面標示!Z21)+(需要分野・その他!$D21)*(需要分野・その他!$E21)*(需要分野・その他!Z21))/10000</f>
        <v>0</v>
      </c>
      <c r="AA21" s="110">
        <f>((需要分野・建物!$D21)*(需要分野・建物!$E21)*(需要分野・建物!AA21)+(需要分野・建築資材!$D21)*(需要分野・建築資材!$E21)*(需要分野・建築資材!AA21)+(需要分野・構造物!$D21)*(需要分野・構造物!$E21)*(需要分野・構造物!AA21)+(需要分野・船舶!$D21)*(需要分野・船舶!$E21)*(需要分野・船舶!AA21)+(需要分野・自動車・新!$D21)*(需要分野・自動車・新!$E21)*(需要分野・自動車・新!AA21)+(需要分野・自補修!$D21)*(需要分野・自補修!$E21)*(需要分野・自補修!AA21)+(需要分野・電気機械!$D21)*(需要分野・電気機械!$E21)*(需要分野・電気機械!AA21)+(需要分野・機械!$D21)*(需要分野・機械!$E21)*(需要分野・機械!AA21)+(需要分野・金属製品!$D21)*(需要分野・金属製品!$E21)*(需要分野・金属製品!AA21)+(需要分野・木工製品!$D21)*(需要分野・木工製品!$E21)*(需要分野・木工製品!AA21)+(需要分野・家庭用!$D21)*(需要分野・家庭用!$E21)*(需要分野・家庭用!AA21)+(需要分野・路面標示!$D21)*(需要分野・路面標示!$E21)*(需要分野・路面標示!AA21)+(需要分野・その他!$D21)*(需要分野・その他!$E21)*(需要分野・その他!AA21))/10000</f>
        <v>0</v>
      </c>
      <c r="AB21" s="19"/>
    </row>
    <row r="22" spans="2:31" s="16" customFormat="1" ht="30.95" customHeight="1">
      <c r="B22" s="551"/>
      <c r="C22" s="47" t="s">
        <v>151</v>
      </c>
      <c r="D22" s="261">
        <f>(販売実績表!T20)-(販売実績表!S20)</f>
        <v>0</v>
      </c>
      <c r="E22" s="111"/>
      <c r="F22" s="108">
        <f>((需要分野・建物!D22)*(需要分野・建物!F22)+(需要分野・建築資材!D22)*(需要分野・建築資材!F22)+(需要分野・構造物!D22)*(需要分野・構造物!F22)+(需要分野・船舶!D22)*(需要分野・船舶!F22)+(需要分野・自動車・新!D22)*(需要分野・自動車・新!F22)+(需要分野・自補修!D22)*(需要分野・自補修!F22)+(需要分野・電気機械!D22)*(需要分野・電気機械!F22)+(需要分野・機械!D22)*(需要分野・機械!F22)+(需要分野・金属製品!D22)*(需要分野・金属製品!F22)+(需要分野・木工製品!D22)*(需要分野・木工製品!F22)+(需要分野・家庭用!D22)*(需要分野・家庭用!F22)+(需要分野・路面標示!D22)*(需要分野・路面標示!F22)+(需要分野・その他!D22)*(需要分野・その他!F22))/100</f>
        <v>0</v>
      </c>
      <c r="G22" s="109">
        <f>((需要分野・建物!D22)*(需要分野・建物!G22)+(需要分野・建築資材!D22)*(需要分野・建築資材!G22)+(需要分野・構造物!D22)*(需要分野・構造物!G22)+(需要分野・船舶!D22)*(需要分野・船舶!G22)+(需要分野・自動車・新!D22)*(需要分野・自動車・新!G22)+(需要分野・自補修!D22)*(需要分野・自補修!G22)+(需要分野・電気機械!D22)*(需要分野・電気機械!G22)+(需要分野・機械!D22)*(需要分野・機械!G22)+(需要分野・金属製品!D22)*(需要分野・金属製品!G22)+(需要分野・木工製品!D22)*(需要分野・木工製品!G22)+(需要分野・家庭用!D22)*(需要分野・家庭用!G22)+(需要分野・路面標示!D22)*(需要分野・路面標示!G22)+(需要分野・その他!D22)*(需要分野・その他!G22))/100</f>
        <v>0</v>
      </c>
      <c r="H22" s="109">
        <f>((需要分野・建物!D22)*(需要分野・建物!H22)+(需要分野・建築資材!D22)*(需要分野・建築資材!H22)+(需要分野・構造物!D22)*(需要分野・構造物!H22)+(需要分野・船舶!D22)*(需要分野・船舶!H22)+(需要分野・自動車・新!D22)*(需要分野・自動車・新!H22)+(需要分野・自補修!D22)*(需要分野・自補修!H22)+(需要分野・電気機械!D22)*(需要分野・電気機械!H22)+(需要分野・機械!D22)*(需要分野・機械!H22)+(需要分野・金属製品!D22)*(需要分野・金属製品!H22)+(需要分野・木工製品!D22)*(需要分野・木工製品!H22)+(需要分野・家庭用!D22)*(需要分野・家庭用!H22)+(需要分野・路面標示!D22)*(需要分野・路面標示!H22)+(需要分野・その他!D22)*(需要分野・その他!H22))/100</f>
        <v>0</v>
      </c>
      <c r="I22" s="109">
        <f>((需要分野・建物!D22)*(需要分野・建物!I22)+(需要分野・建築資材!D22)*(需要分野・建築資材!I22)+(需要分野・構造物!D22)*(需要分野・構造物!I22)+(需要分野・船舶!D22)*(需要分野・船舶!I22)+(需要分野・自動車・新!D22)*(需要分野・自動車・新!I22)+(需要分野・自補修!D22)*(需要分野・自補修!I22)+(需要分野・電気機械!D22)*(需要分野・電気機械!I22)+(需要分野・機械!D22)*(需要分野・機械!I22)+(需要分野・金属製品!D22)*(需要分野・金属製品!I22)+(需要分野・木工製品!D22)*(需要分野・木工製品!I22)+(需要分野・家庭用!D22)*(需要分野・家庭用!I22)+(需要分野・路面標示!D22)*(需要分野・路面標示!I22)+(需要分野・その他!D22)*(需要分野・その他!I22))/100</f>
        <v>0</v>
      </c>
      <c r="J22" s="109">
        <f>((需要分野・建物!D22)*(需要分野・建物!J22)+(需要分野・建築資材!D22)*(需要分野・建築資材!J22)+(需要分野・構造物!D22)*(需要分野・構造物!J22)+(需要分野・船舶!D22)*(需要分野・船舶!J22)+(需要分野・自動車・新!D22)*(需要分野・自動車・新!J22)+(需要分野・自補修!D22)*(需要分野・自補修!J22)+(需要分野・電気機械!D22)*(需要分野・電気機械!J22)+(需要分野・機械!D22)*(需要分野・機械!J22)+(需要分野・金属製品!D22)*(需要分野・金属製品!J22)+(需要分野・木工製品!D22)*(需要分野・木工製品!J22)+(需要分野・家庭用!D22)*(需要分野・家庭用!J22)+(需要分野・路面標示!D22)*(需要分野・路面標示!J22)+(需要分野・その他!D22)*(需要分野・その他!J22))/100</f>
        <v>0</v>
      </c>
      <c r="K22" s="109">
        <f>((需要分野・建物!D22)*(需要分野・建物!K22)+(需要分野・建築資材!D22)*(需要分野・建築資材!K22)+(需要分野・構造物!D22)*(需要分野・構造物!K22)+(需要分野・船舶!D22)*(需要分野・船舶!K22)+(需要分野・自動車・新!D22)*(需要分野・自動車・新!K22)+(需要分野・自補修!D22)*(需要分野・自補修!K22)+(需要分野・電気機械!D22)*(需要分野・電気機械!K22)+(需要分野・機械!D22)*(需要分野・機械!K22)+(需要分野・金属製品!D22)*(需要分野・金属製品!K22)+(需要分野・木工製品!D22)*(需要分野・木工製品!K22)+(需要分野・家庭用!D22)*(需要分野・家庭用!K22)+(需要分野・路面標示!D22)*(需要分野・路面標示!K22)+(需要分野・その他!D22)*(需要分野・その他!K22))/100</f>
        <v>0</v>
      </c>
      <c r="L22" s="109">
        <f>((需要分野・建物!D22)*(需要分野・建物!L22)+(需要分野・建築資材!D22)*(需要分野・建築資材!L22)+(需要分野・構造物!D22)*(需要分野・構造物!L22)+(需要分野・船舶!D22)*(需要分野・船舶!L22)+(需要分野・自動車・新!D22)*(需要分野・自動車・新!L22)+(需要分野・自補修!D22)*(需要分野・自補修!L22)+(需要分野・電気機械!D22)*(需要分野・電気機械!L22)+(需要分野・機械!D22)*(需要分野・機械!L22)+(需要分野・金属製品!D22)*(需要分野・金属製品!L22)+(需要分野・木工製品!D22)*(需要分野・木工製品!L22)+(需要分野・家庭用!D22)*(需要分野・家庭用!L22)+(需要分野・路面標示!D22)*(需要分野・路面標示!L22)+(需要分野・その他!D22)*(需要分野・その他!L22))/100</f>
        <v>0</v>
      </c>
      <c r="M22" s="109">
        <f>((需要分野・建物!D22)*(需要分野・建物!M22)+(需要分野・建築資材!D22)*(需要分野・建築資材!M22)+(需要分野・構造物!D22)*(需要分野・構造物!M22)+(需要分野・船舶!D22)*(需要分野・船舶!M22)+(需要分野・自動車・新!D22)*(需要分野・自動車・新!M22)+(需要分野・自補修!D22)*(需要分野・自補修!M22)+(需要分野・電気機械!D22)*(需要分野・電気機械!M22)+(需要分野・機械!D22)*(需要分野・機械!M22)+(需要分野・金属製品!D22)*(需要分野・金属製品!M22)+(需要分野・木工製品!D22)*(需要分野・木工製品!M22)+(需要分野・家庭用!D22)*(需要分野・家庭用!M22)+(需要分野・路面標示!D22)*(需要分野・路面標示!M22)+(需要分野・その他!D22)*(需要分野・その他!M22))/100</f>
        <v>0</v>
      </c>
      <c r="N22" s="109">
        <f>((需要分野・建物!D22)*(需要分野・建物!N22)+(需要分野・建築資材!D22)*(需要分野・建築資材!N22)+(需要分野・構造物!D22)*(需要分野・構造物!N22)+(需要分野・船舶!D22)*(需要分野・船舶!N22)+(需要分野・自動車・新!D22)*(需要分野・自動車・新!N22)+(需要分野・自補修!D22)*(需要分野・自補修!N22)+(需要分野・電気機械!D22)*(需要分野・電気機械!N22)+(需要分野・機械!D22)*(需要分野・機械!N22)+(需要分野・金属製品!D22)*(需要分野・金属製品!N22)+(需要分野・木工製品!D22)*(需要分野・木工製品!N22)+(需要分野・家庭用!D22)*(需要分野・家庭用!N22)+(需要分野・路面標示!D22)*(需要分野・路面標示!N22)+(需要分野・その他!D22)*(需要分野・その他!N22))/100</f>
        <v>0</v>
      </c>
      <c r="O22" s="109">
        <f>((需要分野・建物!D22)*(需要分野・建物!O22)+(需要分野・建築資材!D22)*(需要分野・建築資材!O22)+(需要分野・構造物!D22)*(需要分野・構造物!O22)+(需要分野・船舶!D22)*(需要分野・船舶!O22)+(需要分野・自動車・新!D22)*(需要分野・自動車・新!O22)+(需要分野・自補修!D22)*(需要分野・自補修!O22)+(需要分野・電気機械!D22)*(需要分野・電気機械!O22)+(需要分野・機械!D22)*(需要分野・機械!O22)+(需要分野・金属製品!D22)*(需要分野・金属製品!O22)+(需要分野・木工製品!D22)*(需要分野・木工製品!O22)+(需要分野・家庭用!D22)*(需要分野・家庭用!O22)+(需要分野・路面標示!D22)*(需要分野・路面標示!O22)+(需要分野・その他!D22)*(需要分野・その他!O22))/100</f>
        <v>0</v>
      </c>
      <c r="P22" s="110">
        <f>((需要分野・建物!D22)*(需要分野・建物!P22)+(需要分野・建築資材!D22)*(需要分野・建築資材!P22)+(需要分野・構造物!D22)*(需要分野・構造物!P22)+(需要分野・船舶!D22)*(需要分野・船舶!P22)+(需要分野・自動車・新!D22)*(需要分野・自動車・新!P22)+(需要分野・自補修!D22)*(需要分野・自補修!P22)+(需要分野・電気機械!D22)*(需要分野・電気機械!P22)+(需要分野・機械!D22)*(需要分野・機械!P22)+(需要分野・金属製品!D22)*(需要分野・金属製品!P22)+(需要分野・木工製品!D22)*(需要分野・木工製品!P22)+(需要分野・家庭用!D22)*(需要分野・家庭用!P22)+(需要分野・路面標示!D22)*(需要分野・路面標示!P22)+(需要分野・その他!D22)*(需要分野・その他!P22))/100</f>
        <v>0</v>
      </c>
      <c r="Q22" s="119">
        <f>((需要分野・建物!$D22)*(需要分野・建物!$E22)*(需要分野・建物!Q22)+(需要分野・建築資材!$D22)*(需要分野・建築資材!$E22)*(需要分野・建築資材!Q22)+(需要分野・構造物!$D22)*(需要分野・構造物!$E22)*(需要分野・構造物!Q22)+(需要分野・船舶!$D22)*(需要分野・船舶!$E22)*(需要分野・船舶!Q22)+(需要分野・自動車・新!$D22)*(需要分野・自動車・新!$E22)*(需要分野・自動車・新!Q22)+(需要分野・自補修!$D22)*(需要分野・自補修!$E22)*(需要分野・自補修!Q22)+(需要分野・電気機械!$D22)*(需要分野・電気機械!$E22)*(需要分野・電気機械!Q22)+(需要分野・機械!$D22)*(需要分野・機械!$E22)*(需要分野・機械!Q22)+(需要分野・金属製品!$D22)*(需要分野・金属製品!$E22)*(需要分野・金属製品!Q22)+(需要分野・木工製品!$D22)*(需要分野・木工製品!$E22)*(需要分野・木工製品!Q22)+(需要分野・家庭用!$D22)*(需要分野・家庭用!$E22)*(需要分野・家庭用!Q22)+(需要分野・路面標示!$D22)*(需要分野・路面標示!$E22)*(需要分野・路面標示!Q22)+(需要分野・その他!$D22)*(需要分野・その他!$E22)*(需要分野・その他!Q22))/10000</f>
        <v>0</v>
      </c>
      <c r="R22" s="109">
        <f>((需要分野・建物!$D22)*(需要分野・建物!$E22)*(需要分野・建物!R22)+(需要分野・建築資材!$D22)*(需要分野・建築資材!$E22)*(需要分野・建築資材!R22)+(需要分野・構造物!$D22)*(需要分野・構造物!$E22)*(需要分野・構造物!R22)+(需要分野・船舶!$D22)*(需要分野・船舶!$E22)*(需要分野・船舶!R22)+(需要分野・自動車・新!$D22)*(需要分野・自動車・新!$E22)*(需要分野・自動車・新!R22)+(需要分野・自補修!$D22)*(需要分野・自補修!$E22)*(需要分野・自補修!R22)+(需要分野・電気機械!$D22)*(需要分野・電気機械!$E22)*(需要分野・電気機械!R22)+(需要分野・機械!$D22)*(需要分野・機械!$E22)*(需要分野・機械!R22)+(需要分野・金属製品!$D22)*(需要分野・金属製品!$E22)*(需要分野・金属製品!R22)+(需要分野・木工製品!$D22)*(需要分野・木工製品!$E22)*(需要分野・木工製品!R22)+(需要分野・家庭用!$D22)*(需要分野・家庭用!$E22)*(需要分野・家庭用!R22)+(需要分野・路面標示!$D22)*(需要分野・路面標示!$E22)*(需要分野・路面標示!R22)+(需要分野・その他!$D22)*(需要分野・その他!$E22)*(需要分野・その他!R22))/10000</f>
        <v>0</v>
      </c>
      <c r="S22" s="109">
        <f>((需要分野・建物!$D22)*(需要分野・建物!$E22)*(需要分野・建物!S22)+(需要分野・建築資材!$D22)*(需要分野・建築資材!$E22)*(需要分野・建築資材!S22)+(需要分野・構造物!$D22)*(需要分野・構造物!$E22)*(需要分野・構造物!S22)+(需要分野・船舶!$D22)*(需要分野・船舶!$E22)*(需要分野・船舶!S22)+(需要分野・自動車・新!$D22)*(需要分野・自動車・新!$E22)*(需要分野・自動車・新!S22)+(需要分野・自補修!$D22)*(需要分野・自補修!$E22)*(需要分野・自補修!S22)+(需要分野・電気機械!$D22)*(需要分野・電気機械!$E22)*(需要分野・電気機械!S22)+(需要分野・機械!$D22)*(需要分野・機械!$E22)*(需要分野・機械!S22)+(需要分野・金属製品!$D22)*(需要分野・金属製品!$E22)*(需要分野・金属製品!S22)+(需要分野・木工製品!$D22)*(需要分野・木工製品!$E22)*(需要分野・木工製品!S22)+(需要分野・家庭用!$D22)*(需要分野・家庭用!$E22)*(需要分野・家庭用!S22)+(需要分野・路面標示!$D22)*(需要分野・路面標示!$E22)*(需要分野・路面標示!S22)+(需要分野・その他!$D22)*(需要分野・その他!$E22)*(需要分野・その他!S22))/10000</f>
        <v>0</v>
      </c>
      <c r="T22" s="109">
        <f>((需要分野・建物!$D22)*(需要分野・建物!$E22)*(需要分野・建物!T22)+(需要分野・建築資材!$D22)*(需要分野・建築資材!$E22)*(需要分野・建築資材!T22)+(需要分野・構造物!$D22)*(需要分野・構造物!$E22)*(需要分野・構造物!T22)+(需要分野・船舶!$D22)*(需要分野・船舶!$E22)*(需要分野・船舶!T22)+(需要分野・自動車・新!$D22)*(需要分野・自動車・新!$E22)*(需要分野・自動車・新!T22)+(需要分野・自補修!$D22)*(需要分野・自補修!$E22)*(需要分野・自補修!T22)+(需要分野・電気機械!$D22)*(需要分野・電気機械!$E22)*(需要分野・電気機械!T22)+(需要分野・機械!$D22)*(需要分野・機械!$E22)*(需要分野・機械!T22)+(需要分野・金属製品!$D22)*(需要分野・金属製品!$E22)*(需要分野・金属製品!T22)+(需要分野・木工製品!$D22)*(需要分野・木工製品!$E22)*(需要分野・木工製品!T22)+(需要分野・家庭用!$D22)*(需要分野・家庭用!$E22)*(需要分野・家庭用!T22)+(需要分野・路面標示!$D22)*(需要分野・路面標示!$E22)*(需要分野・路面標示!T22)+(需要分野・その他!$D22)*(需要分野・その他!$E22)*(需要分野・その他!T22))/10000</f>
        <v>0</v>
      </c>
      <c r="U22" s="109">
        <f>((需要分野・建物!$D22)*(需要分野・建物!$E22)*(需要分野・建物!U22)+(需要分野・建築資材!$D22)*(需要分野・建築資材!$E22)*(需要分野・建築資材!U22)+(需要分野・構造物!$D22)*(需要分野・構造物!$E22)*(需要分野・構造物!U22)+(需要分野・船舶!$D22)*(需要分野・船舶!$E22)*(需要分野・船舶!U22)+(需要分野・自動車・新!$D22)*(需要分野・自動車・新!$E22)*(需要分野・自動車・新!U22)+(需要分野・自補修!$D22)*(需要分野・自補修!$E22)*(需要分野・自補修!U22)+(需要分野・電気機械!$D22)*(需要分野・電気機械!$E22)*(需要分野・電気機械!U22)+(需要分野・機械!$D22)*(需要分野・機械!$E22)*(需要分野・機械!U22)+(需要分野・金属製品!$D22)*(需要分野・金属製品!$E22)*(需要分野・金属製品!U22)+(需要分野・木工製品!$D22)*(需要分野・木工製品!$E22)*(需要分野・木工製品!U22)+(需要分野・家庭用!$D22)*(需要分野・家庭用!$E22)*(需要分野・家庭用!U22)+(需要分野・路面標示!$D22)*(需要分野・路面標示!$E22)*(需要分野・路面標示!U22)+(需要分野・その他!$D22)*(需要分野・その他!$E22)*(需要分野・その他!U22))/10000</f>
        <v>0</v>
      </c>
      <c r="V22" s="109">
        <f>((需要分野・建物!$D22)*(需要分野・建物!$E22)*(需要分野・建物!V22)+(需要分野・建築資材!$D22)*(需要分野・建築資材!$E22)*(需要分野・建築資材!V22)+(需要分野・構造物!$D22)*(需要分野・構造物!$E22)*(需要分野・構造物!V22)+(需要分野・船舶!$D22)*(需要分野・船舶!$E22)*(需要分野・船舶!V22)+(需要分野・自動車・新!$D22)*(需要分野・自動車・新!$E22)*(需要分野・自動車・新!V22)+(需要分野・自補修!$D22)*(需要分野・自補修!$E22)*(需要分野・自補修!V22)+(需要分野・電気機械!$D22)*(需要分野・電気機械!$E22)*(需要分野・電気機械!V22)+(需要分野・機械!$D22)*(需要分野・機械!$E22)*(需要分野・機械!V22)+(需要分野・金属製品!$D22)*(需要分野・金属製品!$E22)*(需要分野・金属製品!V22)+(需要分野・木工製品!$D22)*(需要分野・木工製品!$E22)*(需要分野・木工製品!V22)+(需要分野・家庭用!$D22)*(需要分野・家庭用!$E22)*(需要分野・家庭用!V22)+(需要分野・路面標示!$D22)*(需要分野・路面標示!$E22)*(需要分野・路面標示!V22)+(需要分野・その他!$D22)*(需要分野・その他!$E22)*(需要分野・その他!V22))/10000</f>
        <v>0</v>
      </c>
      <c r="W22" s="109">
        <f>((需要分野・建物!$D22)*(需要分野・建物!$E22)*(需要分野・建物!W22)+(需要分野・建築資材!$D22)*(需要分野・建築資材!$E22)*(需要分野・建築資材!W22)+(需要分野・構造物!$D22)*(需要分野・構造物!$E22)*(需要分野・構造物!W22)+(需要分野・船舶!$D22)*(需要分野・船舶!$E22)*(需要分野・船舶!W22)+(需要分野・自動車・新!$D22)*(需要分野・自動車・新!$E22)*(需要分野・自動車・新!W22)+(需要分野・自補修!$D22)*(需要分野・自補修!$E22)*(需要分野・自補修!W22)+(需要分野・電気機械!$D22)*(需要分野・電気機械!$E22)*(需要分野・電気機械!W22)+(需要分野・機械!$D22)*(需要分野・機械!$E22)*(需要分野・機械!W22)+(需要分野・金属製品!$D22)*(需要分野・金属製品!$E22)*(需要分野・金属製品!W22)+(需要分野・木工製品!$D22)*(需要分野・木工製品!$E22)*(需要分野・木工製品!W22)+(需要分野・家庭用!$D22)*(需要分野・家庭用!$E22)*(需要分野・家庭用!W22)+(需要分野・路面標示!$D22)*(需要分野・路面標示!$E22)*(需要分野・路面標示!W22)+(需要分野・その他!$D22)*(需要分野・その他!$E22)*(需要分野・その他!W22))/10000</f>
        <v>0</v>
      </c>
      <c r="X22" s="109">
        <f>((需要分野・建物!$D22)*(需要分野・建物!$E22)*(需要分野・建物!X22)+(需要分野・建築資材!$D22)*(需要分野・建築資材!$E22)*(需要分野・建築資材!X22)+(需要分野・構造物!$D22)*(需要分野・構造物!$E22)*(需要分野・構造物!X22)+(需要分野・船舶!$D22)*(需要分野・船舶!$E22)*(需要分野・船舶!X22)+(需要分野・自動車・新!$D22)*(需要分野・自動車・新!$E22)*(需要分野・自動車・新!X22)+(需要分野・自補修!$D22)*(需要分野・自補修!$E22)*(需要分野・自補修!X22)+(需要分野・電気機械!$D22)*(需要分野・電気機械!$E22)*(需要分野・電気機械!X22)+(需要分野・機械!$D22)*(需要分野・機械!$E22)*(需要分野・機械!X22)+(需要分野・金属製品!$D22)*(需要分野・金属製品!$E22)*(需要分野・金属製品!X22)+(需要分野・木工製品!$D22)*(需要分野・木工製品!$E22)*(需要分野・木工製品!X22)+(需要分野・家庭用!$D22)*(需要分野・家庭用!$E22)*(需要分野・家庭用!X22)+(需要分野・路面標示!$D22)*(需要分野・路面標示!$E22)*(需要分野・路面標示!X22)+(需要分野・その他!$D22)*(需要分野・その他!$E22)*(需要分野・その他!X22))/10000</f>
        <v>0</v>
      </c>
      <c r="Y22" s="109">
        <f>((需要分野・建物!$D22)*(需要分野・建物!$E22)*(需要分野・建物!Y22)+(需要分野・建築資材!$D22)*(需要分野・建築資材!$E22)*(需要分野・建築資材!Y22)+(需要分野・構造物!$D22)*(需要分野・構造物!$E22)*(需要分野・構造物!Y22)+(需要分野・船舶!$D22)*(需要分野・船舶!$E22)*(需要分野・船舶!Y22)+(需要分野・自動車・新!$D22)*(需要分野・自動車・新!$E22)*(需要分野・自動車・新!Y22)+(需要分野・自補修!$D22)*(需要分野・自補修!$E22)*(需要分野・自補修!Y22)+(需要分野・電気機械!$D22)*(需要分野・電気機械!$E22)*(需要分野・電気機械!Y22)+(需要分野・機械!$D22)*(需要分野・機械!$E22)*(需要分野・機械!Y22)+(需要分野・金属製品!$D22)*(需要分野・金属製品!$E22)*(需要分野・金属製品!Y22)+(需要分野・木工製品!$D22)*(需要分野・木工製品!$E22)*(需要分野・木工製品!Y22)+(需要分野・家庭用!$D22)*(需要分野・家庭用!$E22)*(需要分野・家庭用!Y22)+(需要分野・路面標示!$D22)*(需要分野・路面標示!$E22)*(需要分野・路面標示!Y22)+(需要分野・その他!$D22)*(需要分野・その他!$E22)*(需要分野・その他!Y22))/10000</f>
        <v>0</v>
      </c>
      <c r="Z22" s="109">
        <f>((需要分野・建物!$D22)*(需要分野・建物!$E22)*(需要分野・建物!Z22)+(需要分野・建築資材!$D22)*(需要分野・建築資材!$E22)*(需要分野・建築資材!Z22)+(需要分野・構造物!$D22)*(需要分野・構造物!$E22)*(需要分野・構造物!Z22)+(需要分野・船舶!$D22)*(需要分野・船舶!$E22)*(需要分野・船舶!Z22)+(需要分野・自動車・新!$D22)*(需要分野・自動車・新!$E22)*(需要分野・自動車・新!Z22)+(需要分野・自補修!$D22)*(需要分野・自補修!$E22)*(需要分野・自補修!Z22)+(需要分野・電気機械!$D22)*(需要分野・電気機械!$E22)*(需要分野・電気機械!Z22)+(需要分野・機械!$D22)*(需要分野・機械!$E22)*(需要分野・機械!Z22)+(需要分野・金属製品!$D22)*(需要分野・金属製品!$E22)*(需要分野・金属製品!Z22)+(需要分野・木工製品!$D22)*(需要分野・木工製品!$E22)*(需要分野・木工製品!Z22)+(需要分野・家庭用!$D22)*(需要分野・家庭用!$E22)*(需要分野・家庭用!Z22)+(需要分野・路面標示!$D22)*(需要分野・路面標示!$E22)*(需要分野・路面標示!Z22)+(需要分野・その他!$D22)*(需要分野・その他!$E22)*(需要分野・その他!Z22))/10000</f>
        <v>0</v>
      </c>
      <c r="AA22" s="110">
        <f>((需要分野・建物!$D22)*(需要分野・建物!$E22)*(需要分野・建物!AA22)+(需要分野・建築資材!$D22)*(需要分野・建築資材!$E22)*(需要分野・建築資材!AA22)+(需要分野・構造物!$D22)*(需要分野・構造物!$E22)*(需要分野・構造物!AA22)+(需要分野・船舶!$D22)*(需要分野・船舶!$E22)*(需要分野・船舶!AA22)+(需要分野・自動車・新!$D22)*(需要分野・自動車・新!$E22)*(需要分野・自動車・新!AA22)+(需要分野・自補修!$D22)*(需要分野・自補修!$E22)*(需要分野・自補修!AA22)+(需要分野・電気機械!$D22)*(需要分野・電気機械!$E22)*(需要分野・電気機械!AA22)+(需要分野・機械!$D22)*(需要分野・機械!$E22)*(需要分野・機械!AA22)+(需要分野・金属製品!$D22)*(需要分野・金属製品!$E22)*(需要分野・金属製品!AA22)+(需要分野・木工製品!$D22)*(需要分野・木工製品!$E22)*(需要分野・木工製品!AA22)+(需要分野・家庭用!$D22)*(需要分野・家庭用!$E22)*(需要分野・家庭用!AA22)+(需要分野・路面標示!$D22)*(需要分野・路面標示!$E22)*(需要分野・路面標示!AA22)+(需要分野・その他!$D22)*(需要分野・その他!$E22)*(需要分野・その他!AA22))/10000</f>
        <v>0</v>
      </c>
      <c r="AB22" s="19"/>
    </row>
    <row r="23" spans="2:31" s="16" customFormat="1" ht="30.95" customHeight="1">
      <c r="B23" s="487" t="s">
        <v>56</v>
      </c>
      <c r="C23" s="134" t="s">
        <v>49</v>
      </c>
      <c r="D23" s="261">
        <f>(販売実績表!T21)-(販売実績表!S21)</f>
        <v>0</v>
      </c>
      <c r="E23" s="105"/>
      <c r="F23" s="108">
        <f>((需要分野・建物!D23)*(需要分野・建物!F23)+(需要分野・建築資材!D23)*(需要分野・建築資材!F23)+(需要分野・構造物!D23)*(需要分野・構造物!F23)+(需要分野・船舶!D23)*(需要分野・船舶!F23)+(需要分野・自動車・新!D23)*(需要分野・自動車・新!F23)+(需要分野・自補修!D23)*(需要分野・自補修!F23)+(需要分野・電気機械!D23)*(需要分野・電気機械!F23)+(需要分野・機械!D23)*(需要分野・機械!F23)+(需要分野・金属製品!D23)*(需要分野・金属製品!F23)+(需要分野・木工製品!D23)*(需要分野・木工製品!F23)+(需要分野・家庭用!D23)*(需要分野・家庭用!F23)+(需要分野・路面標示!D23)*(需要分野・路面標示!F23)+(需要分野・その他!D23)*(需要分野・その他!F23))/100</f>
        <v>0</v>
      </c>
      <c r="G23" s="109">
        <f>((需要分野・建物!D23)*(需要分野・建物!G23)+(需要分野・建築資材!D23)*(需要分野・建築資材!G23)+(需要分野・構造物!D23)*(需要分野・構造物!G23)+(需要分野・船舶!D23)*(需要分野・船舶!G23)+(需要分野・自動車・新!D23)*(需要分野・自動車・新!G23)+(需要分野・自補修!D23)*(需要分野・自補修!G23)+(需要分野・電気機械!D23)*(需要分野・電気機械!G23)+(需要分野・機械!D23)*(需要分野・機械!G23)+(需要分野・金属製品!D23)*(需要分野・金属製品!G23)+(需要分野・木工製品!D23)*(需要分野・木工製品!G23)+(需要分野・家庭用!D23)*(需要分野・家庭用!G23)+(需要分野・路面標示!D23)*(需要分野・路面標示!G23)+(需要分野・その他!D23)*(需要分野・その他!G23))/100</f>
        <v>0</v>
      </c>
      <c r="H23" s="109">
        <f>((需要分野・建物!D23)*(需要分野・建物!H23)+(需要分野・建築資材!D23)*(需要分野・建築資材!H23)+(需要分野・構造物!D23)*(需要分野・構造物!H23)+(需要分野・船舶!D23)*(需要分野・船舶!H23)+(需要分野・自動車・新!D23)*(需要分野・自動車・新!H23)+(需要分野・自補修!D23)*(需要分野・自補修!H23)+(需要分野・電気機械!D23)*(需要分野・電気機械!H23)+(需要分野・機械!D23)*(需要分野・機械!H23)+(需要分野・金属製品!D23)*(需要分野・金属製品!H23)+(需要分野・木工製品!D23)*(需要分野・木工製品!H23)+(需要分野・家庭用!D23)*(需要分野・家庭用!H23)+(需要分野・路面標示!D23)*(需要分野・路面標示!H23)+(需要分野・その他!D23)*(需要分野・その他!H23))/100</f>
        <v>0</v>
      </c>
      <c r="I23" s="109">
        <f>((需要分野・建物!D23)*(需要分野・建物!I23)+(需要分野・建築資材!D23)*(需要分野・建築資材!I23)+(需要分野・構造物!D23)*(需要分野・構造物!I23)+(需要分野・船舶!D23)*(需要分野・船舶!I23)+(需要分野・自動車・新!D23)*(需要分野・自動車・新!I23)+(需要分野・自補修!D23)*(需要分野・自補修!I23)+(需要分野・電気機械!D23)*(需要分野・電気機械!I23)+(需要分野・機械!D23)*(需要分野・機械!I23)+(需要分野・金属製品!D23)*(需要分野・金属製品!I23)+(需要分野・木工製品!D23)*(需要分野・木工製品!I23)+(需要分野・家庭用!D23)*(需要分野・家庭用!I23)+(需要分野・路面標示!D23)*(需要分野・路面標示!I23)+(需要分野・その他!D23)*(需要分野・その他!I23))/100</f>
        <v>0</v>
      </c>
      <c r="J23" s="109">
        <f>((需要分野・建物!D23)*(需要分野・建物!J23)+(需要分野・建築資材!D23)*(需要分野・建築資材!J23)+(需要分野・構造物!D23)*(需要分野・構造物!J23)+(需要分野・船舶!D23)*(需要分野・船舶!J23)+(需要分野・自動車・新!D23)*(需要分野・自動車・新!J23)+(需要分野・自補修!D23)*(需要分野・自補修!J23)+(需要分野・電気機械!D23)*(需要分野・電気機械!J23)+(需要分野・機械!D23)*(需要分野・機械!J23)+(需要分野・金属製品!D23)*(需要分野・金属製品!J23)+(需要分野・木工製品!D23)*(需要分野・木工製品!J23)+(需要分野・家庭用!D23)*(需要分野・家庭用!J23)+(需要分野・路面標示!D23)*(需要分野・路面標示!J23)+(需要分野・その他!D23)*(需要分野・その他!J23))/100</f>
        <v>0</v>
      </c>
      <c r="K23" s="109">
        <f>((需要分野・建物!D23)*(需要分野・建物!K23)+(需要分野・建築資材!D23)*(需要分野・建築資材!K23)+(需要分野・構造物!D23)*(需要分野・構造物!K23)+(需要分野・船舶!D23)*(需要分野・船舶!K23)+(需要分野・自動車・新!D23)*(需要分野・自動車・新!K23)+(需要分野・自補修!D23)*(需要分野・自補修!K23)+(需要分野・電気機械!D23)*(需要分野・電気機械!K23)+(需要分野・機械!D23)*(需要分野・機械!K23)+(需要分野・金属製品!D23)*(需要分野・金属製品!K23)+(需要分野・木工製品!D23)*(需要分野・木工製品!K23)+(需要分野・家庭用!D23)*(需要分野・家庭用!K23)+(需要分野・路面標示!D23)*(需要分野・路面標示!K23)+(需要分野・その他!D23)*(需要分野・その他!K23))/100</f>
        <v>0</v>
      </c>
      <c r="L23" s="109">
        <f>((需要分野・建物!D23)*(需要分野・建物!L23)+(需要分野・建築資材!D23)*(需要分野・建築資材!L23)+(需要分野・構造物!D23)*(需要分野・構造物!L23)+(需要分野・船舶!D23)*(需要分野・船舶!L23)+(需要分野・自動車・新!D23)*(需要分野・自動車・新!L23)+(需要分野・自補修!D23)*(需要分野・自補修!L23)+(需要分野・電気機械!D23)*(需要分野・電気機械!L23)+(需要分野・機械!D23)*(需要分野・機械!L23)+(需要分野・金属製品!D23)*(需要分野・金属製品!L23)+(需要分野・木工製品!D23)*(需要分野・木工製品!L23)+(需要分野・家庭用!D23)*(需要分野・家庭用!L23)+(需要分野・路面標示!D23)*(需要分野・路面標示!L23)+(需要分野・その他!D23)*(需要分野・その他!L23))/100</f>
        <v>0</v>
      </c>
      <c r="M23" s="109">
        <f>((需要分野・建物!D23)*(需要分野・建物!M23)+(需要分野・建築資材!D23)*(需要分野・建築資材!M23)+(需要分野・構造物!D23)*(需要分野・構造物!M23)+(需要分野・船舶!D23)*(需要分野・船舶!M23)+(需要分野・自動車・新!D23)*(需要分野・自動車・新!M23)+(需要分野・自補修!D23)*(需要分野・自補修!M23)+(需要分野・電気機械!D23)*(需要分野・電気機械!M23)+(需要分野・機械!D23)*(需要分野・機械!M23)+(需要分野・金属製品!D23)*(需要分野・金属製品!M23)+(需要分野・木工製品!D23)*(需要分野・木工製品!M23)+(需要分野・家庭用!D23)*(需要分野・家庭用!M23)+(需要分野・路面標示!D23)*(需要分野・路面標示!M23)+(需要分野・その他!D23)*(需要分野・その他!M23))/100</f>
        <v>0</v>
      </c>
      <c r="N23" s="109">
        <f>((需要分野・建物!D23)*(需要分野・建物!N23)+(需要分野・建築資材!D23)*(需要分野・建築資材!N23)+(需要分野・構造物!D23)*(需要分野・構造物!N23)+(需要分野・船舶!D23)*(需要分野・船舶!N23)+(需要分野・自動車・新!D23)*(需要分野・自動車・新!N23)+(需要分野・自補修!D23)*(需要分野・自補修!N23)+(需要分野・電気機械!D23)*(需要分野・電気機械!N23)+(需要分野・機械!D23)*(需要分野・機械!N23)+(需要分野・金属製品!D23)*(需要分野・金属製品!N23)+(需要分野・木工製品!D23)*(需要分野・木工製品!N23)+(需要分野・家庭用!D23)*(需要分野・家庭用!N23)+(需要分野・路面標示!D23)*(需要分野・路面標示!N23)+(需要分野・その他!D23)*(需要分野・その他!N23))/100</f>
        <v>0</v>
      </c>
      <c r="O23" s="109">
        <f>((需要分野・建物!D23)*(需要分野・建物!O23)+(需要分野・建築資材!D23)*(需要分野・建築資材!O23)+(需要分野・構造物!D23)*(需要分野・構造物!O23)+(需要分野・船舶!D23)*(需要分野・船舶!O23)+(需要分野・自動車・新!D23)*(需要分野・自動車・新!O23)+(需要分野・自補修!D23)*(需要分野・自補修!O23)+(需要分野・電気機械!D23)*(需要分野・電気機械!O23)+(需要分野・機械!D23)*(需要分野・機械!O23)+(需要分野・金属製品!D23)*(需要分野・金属製品!O23)+(需要分野・木工製品!D23)*(需要分野・木工製品!O23)+(需要分野・家庭用!D23)*(需要分野・家庭用!O23)+(需要分野・路面標示!D23)*(需要分野・路面標示!O23)+(需要分野・その他!D23)*(需要分野・その他!O23))/100</f>
        <v>0</v>
      </c>
      <c r="P23" s="110">
        <f>((需要分野・建物!D23)*(需要分野・建物!P23)+(需要分野・建築資材!D23)*(需要分野・建築資材!P23)+(需要分野・構造物!D23)*(需要分野・構造物!P23)+(需要分野・船舶!D23)*(需要分野・船舶!P23)+(需要分野・自動車・新!D23)*(需要分野・自動車・新!P23)+(需要分野・自補修!D23)*(需要分野・自補修!P23)+(需要分野・電気機械!D23)*(需要分野・電気機械!P23)+(需要分野・機械!D23)*(需要分野・機械!P23)+(需要分野・金属製品!D23)*(需要分野・金属製品!P23)+(需要分野・木工製品!D23)*(需要分野・木工製品!P23)+(需要分野・家庭用!D23)*(需要分野・家庭用!P23)+(需要分野・路面標示!D23)*(需要分野・路面標示!P23)+(需要分野・その他!D23)*(需要分野・その他!P23))/100</f>
        <v>0</v>
      </c>
      <c r="Q23" s="119">
        <f>((需要分野・建物!$D23)*(需要分野・建物!$E23)*(需要分野・建物!Q23)+(需要分野・建築資材!$D23)*(需要分野・建築資材!$E23)*(需要分野・建築資材!Q23)+(需要分野・構造物!$D23)*(需要分野・構造物!$E23)*(需要分野・構造物!Q23)+(需要分野・船舶!$D23)*(需要分野・船舶!$E23)*(需要分野・船舶!Q23)+(需要分野・自動車・新!$D23)*(需要分野・自動車・新!$E23)*(需要分野・自動車・新!Q23)+(需要分野・自補修!$D23)*(需要分野・自補修!$E23)*(需要分野・自補修!Q23)+(需要分野・電気機械!$D23)*(需要分野・電気機械!$E23)*(需要分野・電気機械!Q23)+(需要分野・機械!$D23)*(需要分野・機械!$E23)*(需要分野・機械!Q23)+(需要分野・金属製品!$D23)*(需要分野・金属製品!$E23)*(需要分野・金属製品!Q23)+(需要分野・木工製品!$D23)*(需要分野・木工製品!$E23)*(需要分野・木工製品!Q23)+(需要分野・家庭用!$D23)*(需要分野・家庭用!$E23)*(需要分野・家庭用!Q23)+(需要分野・路面標示!$D23)*(需要分野・路面標示!$E23)*(需要分野・路面標示!Q23)+(需要分野・その他!$D23)*(需要分野・その他!$E23)*(需要分野・その他!Q23))/10000</f>
        <v>0</v>
      </c>
      <c r="R23" s="109">
        <f>((需要分野・建物!$D23)*(需要分野・建物!$E23)*(需要分野・建物!R23)+(需要分野・建築資材!$D23)*(需要分野・建築資材!$E23)*(需要分野・建築資材!R23)+(需要分野・構造物!$D23)*(需要分野・構造物!$E23)*(需要分野・構造物!R23)+(需要分野・船舶!$D23)*(需要分野・船舶!$E23)*(需要分野・船舶!R23)+(需要分野・自動車・新!$D23)*(需要分野・自動車・新!$E23)*(需要分野・自動車・新!R23)+(需要分野・自補修!$D23)*(需要分野・自補修!$E23)*(需要分野・自補修!R23)+(需要分野・電気機械!$D23)*(需要分野・電気機械!$E23)*(需要分野・電気機械!R23)+(需要分野・機械!$D23)*(需要分野・機械!$E23)*(需要分野・機械!R23)+(需要分野・金属製品!$D23)*(需要分野・金属製品!$E23)*(需要分野・金属製品!R23)+(需要分野・木工製品!$D23)*(需要分野・木工製品!$E23)*(需要分野・木工製品!R23)+(需要分野・家庭用!$D23)*(需要分野・家庭用!$E23)*(需要分野・家庭用!R23)+(需要分野・路面標示!$D23)*(需要分野・路面標示!$E23)*(需要分野・路面標示!R23)+(需要分野・その他!$D23)*(需要分野・その他!$E23)*(需要分野・その他!R23))/10000</f>
        <v>0</v>
      </c>
      <c r="S23" s="109">
        <f>((需要分野・建物!$D23)*(需要分野・建物!$E23)*(需要分野・建物!S23)+(需要分野・建築資材!$D23)*(需要分野・建築資材!$E23)*(需要分野・建築資材!S23)+(需要分野・構造物!$D23)*(需要分野・構造物!$E23)*(需要分野・構造物!S23)+(需要分野・船舶!$D23)*(需要分野・船舶!$E23)*(需要分野・船舶!S23)+(需要分野・自動車・新!$D23)*(需要分野・自動車・新!$E23)*(需要分野・自動車・新!S23)+(需要分野・自補修!$D23)*(需要分野・自補修!$E23)*(需要分野・自補修!S23)+(需要分野・電気機械!$D23)*(需要分野・電気機械!$E23)*(需要分野・電気機械!S23)+(需要分野・機械!$D23)*(需要分野・機械!$E23)*(需要分野・機械!S23)+(需要分野・金属製品!$D23)*(需要分野・金属製品!$E23)*(需要分野・金属製品!S23)+(需要分野・木工製品!$D23)*(需要分野・木工製品!$E23)*(需要分野・木工製品!S23)+(需要分野・家庭用!$D23)*(需要分野・家庭用!$E23)*(需要分野・家庭用!S23)+(需要分野・路面標示!$D23)*(需要分野・路面標示!$E23)*(需要分野・路面標示!S23)+(需要分野・その他!$D23)*(需要分野・その他!$E23)*(需要分野・その他!S23))/10000</f>
        <v>0</v>
      </c>
      <c r="T23" s="109">
        <f>((需要分野・建物!$D23)*(需要分野・建物!$E23)*(需要分野・建物!T23)+(需要分野・建築資材!$D23)*(需要分野・建築資材!$E23)*(需要分野・建築資材!T23)+(需要分野・構造物!$D23)*(需要分野・構造物!$E23)*(需要分野・構造物!T23)+(需要分野・船舶!$D23)*(需要分野・船舶!$E23)*(需要分野・船舶!T23)+(需要分野・自動車・新!$D23)*(需要分野・自動車・新!$E23)*(需要分野・自動車・新!T23)+(需要分野・自補修!$D23)*(需要分野・自補修!$E23)*(需要分野・自補修!T23)+(需要分野・電気機械!$D23)*(需要分野・電気機械!$E23)*(需要分野・電気機械!T23)+(需要分野・機械!$D23)*(需要分野・機械!$E23)*(需要分野・機械!T23)+(需要分野・金属製品!$D23)*(需要分野・金属製品!$E23)*(需要分野・金属製品!T23)+(需要分野・木工製品!$D23)*(需要分野・木工製品!$E23)*(需要分野・木工製品!T23)+(需要分野・家庭用!$D23)*(需要分野・家庭用!$E23)*(需要分野・家庭用!T23)+(需要分野・路面標示!$D23)*(需要分野・路面標示!$E23)*(需要分野・路面標示!T23)+(需要分野・その他!$D23)*(需要分野・その他!$E23)*(需要分野・その他!T23))/10000</f>
        <v>0</v>
      </c>
      <c r="U23" s="109">
        <f>((需要分野・建物!$D23)*(需要分野・建物!$E23)*(需要分野・建物!U23)+(需要分野・建築資材!$D23)*(需要分野・建築資材!$E23)*(需要分野・建築資材!U23)+(需要分野・構造物!$D23)*(需要分野・構造物!$E23)*(需要分野・構造物!U23)+(需要分野・船舶!$D23)*(需要分野・船舶!$E23)*(需要分野・船舶!U23)+(需要分野・自動車・新!$D23)*(需要分野・自動車・新!$E23)*(需要分野・自動車・新!U23)+(需要分野・自補修!$D23)*(需要分野・自補修!$E23)*(需要分野・自補修!U23)+(需要分野・電気機械!$D23)*(需要分野・電気機械!$E23)*(需要分野・電気機械!U23)+(需要分野・機械!$D23)*(需要分野・機械!$E23)*(需要分野・機械!U23)+(需要分野・金属製品!$D23)*(需要分野・金属製品!$E23)*(需要分野・金属製品!U23)+(需要分野・木工製品!$D23)*(需要分野・木工製品!$E23)*(需要分野・木工製品!U23)+(需要分野・家庭用!$D23)*(需要分野・家庭用!$E23)*(需要分野・家庭用!U23)+(需要分野・路面標示!$D23)*(需要分野・路面標示!$E23)*(需要分野・路面標示!U23)+(需要分野・その他!$D23)*(需要分野・その他!$E23)*(需要分野・その他!U23))/10000</f>
        <v>0</v>
      </c>
      <c r="V23" s="109">
        <f>((需要分野・建物!$D23)*(需要分野・建物!$E23)*(需要分野・建物!V23)+(需要分野・建築資材!$D23)*(需要分野・建築資材!$E23)*(需要分野・建築資材!V23)+(需要分野・構造物!$D23)*(需要分野・構造物!$E23)*(需要分野・構造物!V23)+(需要分野・船舶!$D23)*(需要分野・船舶!$E23)*(需要分野・船舶!V23)+(需要分野・自動車・新!$D23)*(需要分野・自動車・新!$E23)*(需要分野・自動車・新!V23)+(需要分野・自補修!$D23)*(需要分野・自補修!$E23)*(需要分野・自補修!V23)+(需要分野・電気機械!$D23)*(需要分野・電気機械!$E23)*(需要分野・電気機械!V23)+(需要分野・機械!$D23)*(需要分野・機械!$E23)*(需要分野・機械!V23)+(需要分野・金属製品!$D23)*(需要分野・金属製品!$E23)*(需要分野・金属製品!V23)+(需要分野・木工製品!$D23)*(需要分野・木工製品!$E23)*(需要分野・木工製品!V23)+(需要分野・家庭用!$D23)*(需要分野・家庭用!$E23)*(需要分野・家庭用!V23)+(需要分野・路面標示!$D23)*(需要分野・路面標示!$E23)*(需要分野・路面標示!V23)+(需要分野・その他!$D23)*(需要分野・その他!$E23)*(需要分野・その他!V23))/10000</f>
        <v>0</v>
      </c>
      <c r="W23" s="109">
        <f>((需要分野・建物!$D23)*(需要分野・建物!$E23)*(需要分野・建物!W23)+(需要分野・建築資材!$D23)*(需要分野・建築資材!$E23)*(需要分野・建築資材!W23)+(需要分野・構造物!$D23)*(需要分野・構造物!$E23)*(需要分野・構造物!W23)+(需要分野・船舶!$D23)*(需要分野・船舶!$E23)*(需要分野・船舶!W23)+(需要分野・自動車・新!$D23)*(需要分野・自動車・新!$E23)*(需要分野・自動車・新!W23)+(需要分野・自補修!$D23)*(需要分野・自補修!$E23)*(需要分野・自補修!W23)+(需要分野・電気機械!$D23)*(需要分野・電気機械!$E23)*(需要分野・電気機械!W23)+(需要分野・機械!$D23)*(需要分野・機械!$E23)*(需要分野・機械!W23)+(需要分野・金属製品!$D23)*(需要分野・金属製品!$E23)*(需要分野・金属製品!W23)+(需要分野・木工製品!$D23)*(需要分野・木工製品!$E23)*(需要分野・木工製品!W23)+(需要分野・家庭用!$D23)*(需要分野・家庭用!$E23)*(需要分野・家庭用!W23)+(需要分野・路面標示!$D23)*(需要分野・路面標示!$E23)*(需要分野・路面標示!W23)+(需要分野・その他!$D23)*(需要分野・その他!$E23)*(需要分野・その他!W23))/10000</f>
        <v>0</v>
      </c>
      <c r="X23" s="109">
        <f>((需要分野・建物!$D23)*(需要分野・建物!$E23)*(需要分野・建物!X23)+(需要分野・建築資材!$D23)*(需要分野・建築資材!$E23)*(需要分野・建築資材!X23)+(需要分野・構造物!$D23)*(需要分野・構造物!$E23)*(需要分野・構造物!X23)+(需要分野・船舶!$D23)*(需要分野・船舶!$E23)*(需要分野・船舶!X23)+(需要分野・自動車・新!$D23)*(需要分野・自動車・新!$E23)*(需要分野・自動車・新!X23)+(需要分野・自補修!$D23)*(需要分野・自補修!$E23)*(需要分野・自補修!X23)+(需要分野・電気機械!$D23)*(需要分野・電気機械!$E23)*(需要分野・電気機械!X23)+(需要分野・機械!$D23)*(需要分野・機械!$E23)*(需要分野・機械!X23)+(需要分野・金属製品!$D23)*(需要分野・金属製品!$E23)*(需要分野・金属製品!X23)+(需要分野・木工製品!$D23)*(需要分野・木工製品!$E23)*(需要分野・木工製品!X23)+(需要分野・家庭用!$D23)*(需要分野・家庭用!$E23)*(需要分野・家庭用!X23)+(需要分野・路面標示!$D23)*(需要分野・路面標示!$E23)*(需要分野・路面標示!X23)+(需要分野・その他!$D23)*(需要分野・その他!$E23)*(需要分野・その他!X23))/10000</f>
        <v>0</v>
      </c>
      <c r="Y23" s="109">
        <f>((需要分野・建物!$D23)*(需要分野・建物!$E23)*(需要分野・建物!Y23)+(需要分野・建築資材!$D23)*(需要分野・建築資材!$E23)*(需要分野・建築資材!Y23)+(需要分野・構造物!$D23)*(需要分野・構造物!$E23)*(需要分野・構造物!Y23)+(需要分野・船舶!$D23)*(需要分野・船舶!$E23)*(需要分野・船舶!Y23)+(需要分野・自動車・新!$D23)*(需要分野・自動車・新!$E23)*(需要分野・自動車・新!Y23)+(需要分野・自補修!$D23)*(需要分野・自補修!$E23)*(需要分野・自補修!Y23)+(需要分野・電気機械!$D23)*(需要分野・電気機械!$E23)*(需要分野・電気機械!Y23)+(需要分野・機械!$D23)*(需要分野・機械!$E23)*(需要分野・機械!Y23)+(需要分野・金属製品!$D23)*(需要分野・金属製品!$E23)*(需要分野・金属製品!Y23)+(需要分野・木工製品!$D23)*(需要分野・木工製品!$E23)*(需要分野・木工製品!Y23)+(需要分野・家庭用!$D23)*(需要分野・家庭用!$E23)*(需要分野・家庭用!Y23)+(需要分野・路面標示!$D23)*(需要分野・路面標示!$E23)*(需要分野・路面標示!Y23)+(需要分野・その他!$D23)*(需要分野・その他!$E23)*(需要分野・その他!Y23))/10000</f>
        <v>0</v>
      </c>
      <c r="Z23" s="109">
        <f>((需要分野・建物!$D23)*(需要分野・建物!$E23)*(需要分野・建物!Z23)+(需要分野・建築資材!$D23)*(需要分野・建築資材!$E23)*(需要分野・建築資材!Z23)+(需要分野・構造物!$D23)*(需要分野・構造物!$E23)*(需要分野・構造物!Z23)+(需要分野・船舶!$D23)*(需要分野・船舶!$E23)*(需要分野・船舶!Z23)+(需要分野・自動車・新!$D23)*(需要分野・自動車・新!$E23)*(需要分野・自動車・新!Z23)+(需要分野・自補修!$D23)*(需要分野・自補修!$E23)*(需要分野・自補修!Z23)+(需要分野・電気機械!$D23)*(需要分野・電気機械!$E23)*(需要分野・電気機械!Z23)+(需要分野・機械!$D23)*(需要分野・機械!$E23)*(需要分野・機械!Z23)+(需要分野・金属製品!$D23)*(需要分野・金属製品!$E23)*(需要分野・金属製品!Z23)+(需要分野・木工製品!$D23)*(需要分野・木工製品!$E23)*(需要分野・木工製品!Z23)+(需要分野・家庭用!$D23)*(需要分野・家庭用!$E23)*(需要分野・家庭用!Z23)+(需要分野・路面標示!$D23)*(需要分野・路面標示!$E23)*(需要分野・路面標示!Z23)+(需要分野・その他!$D23)*(需要分野・その他!$E23)*(需要分野・その他!Z23))/10000</f>
        <v>0</v>
      </c>
      <c r="AA23" s="110">
        <f>((需要分野・建物!$D23)*(需要分野・建物!$E23)*(需要分野・建物!AA23)+(需要分野・建築資材!$D23)*(需要分野・建築資材!$E23)*(需要分野・建築資材!AA23)+(需要分野・構造物!$D23)*(需要分野・構造物!$E23)*(需要分野・構造物!AA23)+(需要分野・船舶!$D23)*(需要分野・船舶!$E23)*(需要分野・船舶!AA23)+(需要分野・自動車・新!$D23)*(需要分野・自動車・新!$E23)*(需要分野・自動車・新!AA23)+(需要分野・自補修!$D23)*(需要分野・自補修!$E23)*(需要分野・自補修!AA23)+(需要分野・電気機械!$D23)*(需要分野・電気機械!$E23)*(需要分野・電気機械!AA23)+(需要分野・機械!$D23)*(需要分野・機械!$E23)*(需要分野・機械!AA23)+(需要分野・金属製品!$D23)*(需要分野・金属製品!$E23)*(需要分野・金属製品!AA23)+(需要分野・木工製品!$D23)*(需要分野・木工製品!$E23)*(需要分野・木工製品!AA23)+(需要分野・家庭用!$D23)*(需要分野・家庭用!$E23)*(需要分野・家庭用!AA23)+(需要分野・路面標示!$D23)*(需要分野・路面標示!$E23)*(需要分野・路面標示!AA23)+(需要分野・その他!$D23)*(需要分野・その他!$E23)*(需要分野・その他!AA23))/10000</f>
        <v>0</v>
      </c>
      <c r="AB23" s="19"/>
    </row>
    <row r="24" spans="2:31" s="16" customFormat="1" ht="30.95" customHeight="1">
      <c r="B24" s="488"/>
      <c r="C24" s="134" t="s">
        <v>31</v>
      </c>
      <c r="D24" s="261">
        <f>(販売実績表!T22)-(販売実績表!S22)</f>
        <v>0</v>
      </c>
      <c r="E24" s="105"/>
      <c r="F24" s="108">
        <f>((需要分野・建物!D24)*(需要分野・建物!F24)+(需要分野・建築資材!D24)*(需要分野・建築資材!F24)+(需要分野・構造物!D24)*(需要分野・構造物!F24)+(需要分野・船舶!D24)*(需要分野・船舶!F24)+(需要分野・自動車・新!D24)*(需要分野・自動車・新!F24)+(需要分野・自補修!D24)*(需要分野・自補修!F24)+(需要分野・電気機械!D24)*(需要分野・電気機械!F24)+(需要分野・機械!D24)*(需要分野・機械!F24)+(需要分野・金属製品!D24)*(需要分野・金属製品!F24)+(需要分野・木工製品!D24)*(需要分野・木工製品!F24)+(需要分野・家庭用!D24)*(需要分野・家庭用!F24)+(需要分野・路面標示!D24)*(需要分野・路面標示!F24)+(需要分野・その他!D24)*(需要分野・その他!F24))/100</f>
        <v>0</v>
      </c>
      <c r="G24" s="109">
        <f>((需要分野・建物!D24)*(需要分野・建物!G24)+(需要分野・建築資材!D24)*(需要分野・建築資材!G24)+(需要分野・構造物!D24)*(需要分野・構造物!G24)+(需要分野・船舶!D24)*(需要分野・船舶!G24)+(需要分野・自動車・新!D24)*(需要分野・自動車・新!G24)+(需要分野・自補修!D24)*(需要分野・自補修!G24)+(需要分野・電気機械!D24)*(需要分野・電気機械!G24)+(需要分野・機械!D24)*(需要分野・機械!G24)+(需要分野・金属製品!D24)*(需要分野・金属製品!G24)+(需要分野・木工製品!D24)*(需要分野・木工製品!G24)+(需要分野・家庭用!D24)*(需要分野・家庭用!G24)+(需要分野・路面標示!D24)*(需要分野・路面標示!G24)+(需要分野・その他!D24)*(需要分野・その他!G24))/100</f>
        <v>0</v>
      </c>
      <c r="H24" s="109">
        <f>((需要分野・建物!D24)*(需要分野・建物!H24)+(需要分野・建築資材!D24)*(需要分野・建築資材!H24)+(需要分野・構造物!D24)*(需要分野・構造物!H24)+(需要分野・船舶!D24)*(需要分野・船舶!H24)+(需要分野・自動車・新!D24)*(需要分野・自動車・新!H24)+(需要分野・自補修!D24)*(需要分野・自補修!H24)+(需要分野・電気機械!D24)*(需要分野・電気機械!H24)+(需要分野・機械!D24)*(需要分野・機械!H24)+(需要分野・金属製品!D24)*(需要分野・金属製品!H24)+(需要分野・木工製品!D24)*(需要分野・木工製品!H24)+(需要分野・家庭用!D24)*(需要分野・家庭用!H24)+(需要分野・路面標示!D24)*(需要分野・路面標示!H24)+(需要分野・その他!D24)*(需要分野・その他!H24))/100</f>
        <v>0</v>
      </c>
      <c r="I24" s="109">
        <f>((需要分野・建物!D24)*(需要分野・建物!I24)+(需要分野・建築資材!D24)*(需要分野・建築資材!I24)+(需要分野・構造物!D24)*(需要分野・構造物!I24)+(需要分野・船舶!D24)*(需要分野・船舶!I24)+(需要分野・自動車・新!D24)*(需要分野・自動車・新!I24)+(需要分野・自補修!D24)*(需要分野・自補修!I24)+(需要分野・電気機械!D24)*(需要分野・電気機械!I24)+(需要分野・機械!D24)*(需要分野・機械!I24)+(需要分野・金属製品!D24)*(需要分野・金属製品!I24)+(需要分野・木工製品!D24)*(需要分野・木工製品!I24)+(需要分野・家庭用!D24)*(需要分野・家庭用!I24)+(需要分野・路面標示!D24)*(需要分野・路面標示!I24)+(需要分野・その他!D24)*(需要分野・その他!I24))/100</f>
        <v>0</v>
      </c>
      <c r="J24" s="109">
        <f>((需要分野・建物!D24)*(需要分野・建物!J24)+(需要分野・建築資材!D24)*(需要分野・建築資材!J24)+(需要分野・構造物!D24)*(需要分野・構造物!J24)+(需要分野・船舶!D24)*(需要分野・船舶!J24)+(需要分野・自動車・新!D24)*(需要分野・自動車・新!J24)+(需要分野・自補修!D24)*(需要分野・自補修!J24)+(需要分野・電気機械!D24)*(需要分野・電気機械!J24)+(需要分野・機械!D24)*(需要分野・機械!J24)+(需要分野・金属製品!D24)*(需要分野・金属製品!J24)+(需要分野・木工製品!D24)*(需要分野・木工製品!J24)+(需要分野・家庭用!D24)*(需要分野・家庭用!J24)+(需要分野・路面標示!D24)*(需要分野・路面標示!J24)+(需要分野・その他!D24)*(需要分野・その他!J24))/100</f>
        <v>0</v>
      </c>
      <c r="K24" s="109">
        <f>((需要分野・建物!D24)*(需要分野・建物!K24)+(需要分野・建築資材!D24)*(需要分野・建築資材!K24)+(需要分野・構造物!D24)*(需要分野・構造物!K24)+(需要分野・船舶!D24)*(需要分野・船舶!K24)+(需要分野・自動車・新!D24)*(需要分野・自動車・新!K24)+(需要分野・自補修!D24)*(需要分野・自補修!K24)+(需要分野・電気機械!D24)*(需要分野・電気機械!K24)+(需要分野・機械!D24)*(需要分野・機械!K24)+(需要分野・金属製品!D24)*(需要分野・金属製品!K24)+(需要分野・木工製品!D24)*(需要分野・木工製品!K24)+(需要分野・家庭用!D24)*(需要分野・家庭用!K24)+(需要分野・路面標示!D24)*(需要分野・路面標示!K24)+(需要分野・その他!D24)*(需要分野・その他!K24))/100</f>
        <v>0</v>
      </c>
      <c r="L24" s="109">
        <f>((需要分野・建物!D24)*(需要分野・建物!L24)+(需要分野・建築資材!D24)*(需要分野・建築資材!L24)+(需要分野・構造物!D24)*(需要分野・構造物!L24)+(需要分野・船舶!D24)*(需要分野・船舶!L24)+(需要分野・自動車・新!D24)*(需要分野・自動車・新!L24)+(需要分野・自補修!D24)*(需要分野・自補修!L24)+(需要分野・電気機械!D24)*(需要分野・電気機械!L24)+(需要分野・機械!D24)*(需要分野・機械!L24)+(需要分野・金属製品!D24)*(需要分野・金属製品!L24)+(需要分野・木工製品!D24)*(需要分野・木工製品!L24)+(需要分野・家庭用!D24)*(需要分野・家庭用!L24)+(需要分野・路面標示!D24)*(需要分野・路面標示!L24)+(需要分野・その他!D24)*(需要分野・その他!L24))/100</f>
        <v>0</v>
      </c>
      <c r="M24" s="109">
        <f>((需要分野・建物!D24)*(需要分野・建物!M24)+(需要分野・建築資材!D24)*(需要分野・建築資材!M24)+(需要分野・構造物!D24)*(需要分野・構造物!M24)+(需要分野・船舶!D24)*(需要分野・船舶!M24)+(需要分野・自動車・新!D24)*(需要分野・自動車・新!M24)+(需要分野・自補修!D24)*(需要分野・自補修!M24)+(需要分野・電気機械!D24)*(需要分野・電気機械!M24)+(需要分野・機械!D24)*(需要分野・機械!M24)+(需要分野・金属製品!D24)*(需要分野・金属製品!M24)+(需要分野・木工製品!D24)*(需要分野・木工製品!M24)+(需要分野・家庭用!D24)*(需要分野・家庭用!M24)+(需要分野・路面標示!D24)*(需要分野・路面標示!M24)+(需要分野・その他!D24)*(需要分野・その他!M24))/100</f>
        <v>0</v>
      </c>
      <c r="N24" s="109">
        <f>((需要分野・建物!D24)*(需要分野・建物!N24)+(需要分野・建築資材!D24)*(需要分野・建築資材!N24)+(需要分野・構造物!D24)*(需要分野・構造物!N24)+(需要分野・船舶!D24)*(需要分野・船舶!N24)+(需要分野・自動車・新!D24)*(需要分野・自動車・新!N24)+(需要分野・自補修!D24)*(需要分野・自補修!N24)+(需要分野・電気機械!D24)*(需要分野・電気機械!N24)+(需要分野・機械!D24)*(需要分野・機械!N24)+(需要分野・金属製品!D24)*(需要分野・金属製品!N24)+(需要分野・木工製品!D24)*(需要分野・木工製品!N24)+(需要分野・家庭用!D24)*(需要分野・家庭用!N24)+(需要分野・路面標示!D24)*(需要分野・路面標示!N24)+(需要分野・その他!D24)*(需要分野・その他!N24))/100</f>
        <v>0</v>
      </c>
      <c r="O24" s="109">
        <f>((需要分野・建物!D24)*(需要分野・建物!O24)+(需要分野・建築資材!D24)*(需要分野・建築資材!O24)+(需要分野・構造物!D24)*(需要分野・構造物!O24)+(需要分野・船舶!D24)*(需要分野・船舶!O24)+(需要分野・自動車・新!D24)*(需要分野・自動車・新!O24)+(需要分野・自補修!D24)*(需要分野・自補修!O24)+(需要分野・電気機械!D24)*(需要分野・電気機械!O24)+(需要分野・機械!D24)*(需要分野・機械!O24)+(需要分野・金属製品!D24)*(需要分野・金属製品!O24)+(需要分野・木工製品!D24)*(需要分野・木工製品!O24)+(需要分野・家庭用!D24)*(需要分野・家庭用!O24)+(需要分野・路面標示!D24)*(需要分野・路面標示!O24)+(需要分野・その他!D24)*(需要分野・その他!O24))/100</f>
        <v>0</v>
      </c>
      <c r="P24" s="110">
        <f>((需要分野・建物!D24)*(需要分野・建物!P24)+(需要分野・建築資材!D24)*(需要分野・建築資材!P24)+(需要分野・構造物!D24)*(需要分野・構造物!P24)+(需要分野・船舶!D24)*(需要分野・船舶!P24)+(需要分野・自動車・新!D24)*(需要分野・自動車・新!P24)+(需要分野・自補修!D24)*(需要分野・自補修!P24)+(需要分野・電気機械!D24)*(需要分野・電気機械!P24)+(需要分野・機械!D24)*(需要分野・機械!P24)+(需要分野・金属製品!D24)*(需要分野・金属製品!P24)+(需要分野・木工製品!D24)*(需要分野・木工製品!P24)+(需要分野・家庭用!D24)*(需要分野・家庭用!P24)+(需要分野・路面標示!D24)*(需要分野・路面標示!P24)+(需要分野・その他!D24)*(需要分野・その他!P24))/100</f>
        <v>0</v>
      </c>
      <c r="Q24" s="119">
        <f>((需要分野・建物!$D24)*(需要分野・建物!$E24)*(需要分野・建物!Q24)+(需要分野・建築資材!$D24)*(需要分野・建築資材!$E24)*(需要分野・建築資材!Q24)+(需要分野・構造物!$D24)*(需要分野・構造物!$E24)*(需要分野・構造物!Q24)+(需要分野・船舶!$D24)*(需要分野・船舶!$E24)*(需要分野・船舶!Q24)+(需要分野・自動車・新!$D24)*(需要分野・自動車・新!$E24)*(需要分野・自動車・新!Q24)+(需要分野・自補修!$D24)*(需要分野・自補修!$E24)*(需要分野・自補修!Q24)+(需要分野・電気機械!$D24)*(需要分野・電気機械!$E24)*(需要分野・電気機械!Q24)+(需要分野・機械!$D24)*(需要分野・機械!$E24)*(需要分野・機械!Q24)+(需要分野・金属製品!$D24)*(需要分野・金属製品!$E24)*(需要分野・金属製品!Q24)+(需要分野・木工製品!$D24)*(需要分野・木工製品!$E24)*(需要分野・木工製品!Q24)+(需要分野・家庭用!$D24)*(需要分野・家庭用!$E24)*(需要分野・家庭用!Q24)+(需要分野・路面標示!$D24)*(需要分野・路面標示!$E24)*(需要分野・路面標示!Q24)+(需要分野・その他!$D24)*(需要分野・その他!$E24)*(需要分野・その他!Q24))/10000</f>
        <v>0</v>
      </c>
      <c r="R24" s="109">
        <f>((需要分野・建物!$D24)*(需要分野・建物!$E24)*(需要分野・建物!R24)+(需要分野・建築資材!$D24)*(需要分野・建築資材!$E24)*(需要分野・建築資材!R24)+(需要分野・構造物!$D24)*(需要分野・構造物!$E24)*(需要分野・構造物!R24)+(需要分野・船舶!$D24)*(需要分野・船舶!$E24)*(需要分野・船舶!R24)+(需要分野・自動車・新!$D24)*(需要分野・自動車・新!$E24)*(需要分野・自動車・新!R24)+(需要分野・自補修!$D24)*(需要分野・自補修!$E24)*(需要分野・自補修!R24)+(需要分野・電気機械!$D24)*(需要分野・電気機械!$E24)*(需要分野・電気機械!R24)+(需要分野・機械!$D24)*(需要分野・機械!$E24)*(需要分野・機械!R24)+(需要分野・金属製品!$D24)*(需要分野・金属製品!$E24)*(需要分野・金属製品!R24)+(需要分野・木工製品!$D24)*(需要分野・木工製品!$E24)*(需要分野・木工製品!R24)+(需要分野・家庭用!$D24)*(需要分野・家庭用!$E24)*(需要分野・家庭用!R24)+(需要分野・路面標示!$D24)*(需要分野・路面標示!$E24)*(需要分野・路面標示!R24)+(需要分野・その他!$D24)*(需要分野・その他!$E24)*(需要分野・その他!R24))/10000</f>
        <v>0</v>
      </c>
      <c r="S24" s="109">
        <f>((需要分野・建物!$D24)*(需要分野・建物!$E24)*(需要分野・建物!S24)+(需要分野・建築資材!$D24)*(需要分野・建築資材!$E24)*(需要分野・建築資材!S24)+(需要分野・構造物!$D24)*(需要分野・構造物!$E24)*(需要分野・構造物!S24)+(需要分野・船舶!$D24)*(需要分野・船舶!$E24)*(需要分野・船舶!S24)+(需要分野・自動車・新!$D24)*(需要分野・自動車・新!$E24)*(需要分野・自動車・新!S24)+(需要分野・自補修!$D24)*(需要分野・自補修!$E24)*(需要分野・自補修!S24)+(需要分野・電気機械!$D24)*(需要分野・電気機械!$E24)*(需要分野・電気機械!S24)+(需要分野・機械!$D24)*(需要分野・機械!$E24)*(需要分野・機械!S24)+(需要分野・金属製品!$D24)*(需要分野・金属製品!$E24)*(需要分野・金属製品!S24)+(需要分野・木工製品!$D24)*(需要分野・木工製品!$E24)*(需要分野・木工製品!S24)+(需要分野・家庭用!$D24)*(需要分野・家庭用!$E24)*(需要分野・家庭用!S24)+(需要分野・路面標示!$D24)*(需要分野・路面標示!$E24)*(需要分野・路面標示!S24)+(需要分野・その他!$D24)*(需要分野・その他!$E24)*(需要分野・その他!S24))/10000</f>
        <v>0</v>
      </c>
      <c r="T24" s="109">
        <f>((需要分野・建物!$D24)*(需要分野・建物!$E24)*(需要分野・建物!T24)+(需要分野・建築資材!$D24)*(需要分野・建築資材!$E24)*(需要分野・建築資材!T24)+(需要分野・構造物!$D24)*(需要分野・構造物!$E24)*(需要分野・構造物!T24)+(需要分野・船舶!$D24)*(需要分野・船舶!$E24)*(需要分野・船舶!T24)+(需要分野・自動車・新!$D24)*(需要分野・自動車・新!$E24)*(需要分野・自動車・新!T24)+(需要分野・自補修!$D24)*(需要分野・自補修!$E24)*(需要分野・自補修!T24)+(需要分野・電気機械!$D24)*(需要分野・電気機械!$E24)*(需要分野・電気機械!T24)+(需要分野・機械!$D24)*(需要分野・機械!$E24)*(需要分野・機械!T24)+(需要分野・金属製品!$D24)*(需要分野・金属製品!$E24)*(需要分野・金属製品!T24)+(需要分野・木工製品!$D24)*(需要分野・木工製品!$E24)*(需要分野・木工製品!T24)+(需要分野・家庭用!$D24)*(需要分野・家庭用!$E24)*(需要分野・家庭用!T24)+(需要分野・路面標示!$D24)*(需要分野・路面標示!$E24)*(需要分野・路面標示!T24)+(需要分野・その他!$D24)*(需要分野・その他!$E24)*(需要分野・その他!T24))/10000</f>
        <v>0</v>
      </c>
      <c r="U24" s="109">
        <f>((需要分野・建物!$D24)*(需要分野・建物!$E24)*(需要分野・建物!U24)+(需要分野・建築資材!$D24)*(需要分野・建築資材!$E24)*(需要分野・建築資材!U24)+(需要分野・構造物!$D24)*(需要分野・構造物!$E24)*(需要分野・構造物!U24)+(需要分野・船舶!$D24)*(需要分野・船舶!$E24)*(需要分野・船舶!U24)+(需要分野・自動車・新!$D24)*(需要分野・自動車・新!$E24)*(需要分野・自動車・新!U24)+(需要分野・自補修!$D24)*(需要分野・自補修!$E24)*(需要分野・自補修!U24)+(需要分野・電気機械!$D24)*(需要分野・電気機械!$E24)*(需要分野・電気機械!U24)+(需要分野・機械!$D24)*(需要分野・機械!$E24)*(需要分野・機械!U24)+(需要分野・金属製品!$D24)*(需要分野・金属製品!$E24)*(需要分野・金属製品!U24)+(需要分野・木工製品!$D24)*(需要分野・木工製品!$E24)*(需要分野・木工製品!U24)+(需要分野・家庭用!$D24)*(需要分野・家庭用!$E24)*(需要分野・家庭用!U24)+(需要分野・路面標示!$D24)*(需要分野・路面標示!$E24)*(需要分野・路面標示!U24)+(需要分野・その他!$D24)*(需要分野・その他!$E24)*(需要分野・その他!U24))/10000</f>
        <v>0</v>
      </c>
      <c r="V24" s="109">
        <f>((需要分野・建物!$D24)*(需要分野・建物!$E24)*(需要分野・建物!V24)+(需要分野・建築資材!$D24)*(需要分野・建築資材!$E24)*(需要分野・建築資材!V24)+(需要分野・構造物!$D24)*(需要分野・構造物!$E24)*(需要分野・構造物!V24)+(需要分野・船舶!$D24)*(需要分野・船舶!$E24)*(需要分野・船舶!V24)+(需要分野・自動車・新!$D24)*(需要分野・自動車・新!$E24)*(需要分野・自動車・新!V24)+(需要分野・自補修!$D24)*(需要分野・自補修!$E24)*(需要分野・自補修!V24)+(需要分野・電気機械!$D24)*(需要分野・電気機械!$E24)*(需要分野・電気機械!V24)+(需要分野・機械!$D24)*(需要分野・機械!$E24)*(需要分野・機械!V24)+(需要分野・金属製品!$D24)*(需要分野・金属製品!$E24)*(需要分野・金属製品!V24)+(需要分野・木工製品!$D24)*(需要分野・木工製品!$E24)*(需要分野・木工製品!V24)+(需要分野・家庭用!$D24)*(需要分野・家庭用!$E24)*(需要分野・家庭用!V24)+(需要分野・路面標示!$D24)*(需要分野・路面標示!$E24)*(需要分野・路面標示!V24)+(需要分野・その他!$D24)*(需要分野・その他!$E24)*(需要分野・その他!V24))/10000</f>
        <v>0</v>
      </c>
      <c r="W24" s="109">
        <f>((需要分野・建物!$D24)*(需要分野・建物!$E24)*(需要分野・建物!W24)+(需要分野・建築資材!$D24)*(需要分野・建築資材!$E24)*(需要分野・建築資材!W24)+(需要分野・構造物!$D24)*(需要分野・構造物!$E24)*(需要分野・構造物!W24)+(需要分野・船舶!$D24)*(需要分野・船舶!$E24)*(需要分野・船舶!W24)+(需要分野・自動車・新!$D24)*(需要分野・自動車・新!$E24)*(需要分野・自動車・新!W24)+(需要分野・自補修!$D24)*(需要分野・自補修!$E24)*(需要分野・自補修!W24)+(需要分野・電気機械!$D24)*(需要分野・電気機械!$E24)*(需要分野・電気機械!W24)+(需要分野・機械!$D24)*(需要分野・機械!$E24)*(需要分野・機械!W24)+(需要分野・金属製品!$D24)*(需要分野・金属製品!$E24)*(需要分野・金属製品!W24)+(需要分野・木工製品!$D24)*(需要分野・木工製品!$E24)*(需要分野・木工製品!W24)+(需要分野・家庭用!$D24)*(需要分野・家庭用!$E24)*(需要分野・家庭用!W24)+(需要分野・路面標示!$D24)*(需要分野・路面標示!$E24)*(需要分野・路面標示!W24)+(需要分野・その他!$D24)*(需要分野・その他!$E24)*(需要分野・その他!W24))/10000</f>
        <v>0</v>
      </c>
      <c r="X24" s="109">
        <f>((需要分野・建物!$D24)*(需要分野・建物!$E24)*(需要分野・建物!X24)+(需要分野・建築資材!$D24)*(需要分野・建築資材!$E24)*(需要分野・建築資材!X24)+(需要分野・構造物!$D24)*(需要分野・構造物!$E24)*(需要分野・構造物!X24)+(需要分野・船舶!$D24)*(需要分野・船舶!$E24)*(需要分野・船舶!X24)+(需要分野・自動車・新!$D24)*(需要分野・自動車・新!$E24)*(需要分野・自動車・新!X24)+(需要分野・自補修!$D24)*(需要分野・自補修!$E24)*(需要分野・自補修!X24)+(需要分野・電気機械!$D24)*(需要分野・電気機械!$E24)*(需要分野・電気機械!X24)+(需要分野・機械!$D24)*(需要分野・機械!$E24)*(需要分野・機械!X24)+(需要分野・金属製品!$D24)*(需要分野・金属製品!$E24)*(需要分野・金属製品!X24)+(需要分野・木工製品!$D24)*(需要分野・木工製品!$E24)*(需要分野・木工製品!X24)+(需要分野・家庭用!$D24)*(需要分野・家庭用!$E24)*(需要分野・家庭用!X24)+(需要分野・路面標示!$D24)*(需要分野・路面標示!$E24)*(需要分野・路面標示!X24)+(需要分野・その他!$D24)*(需要分野・その他!$E24)*(需要分野・その他!X24))/10000</f>
        <v>0</v>
      </c>
      <c r="Y24" s="109">
        <f>((需要分野・建物!$D24)*(需要分野・建物!$E24)*(需要分野・建物!Y24)+(需要分野・建築資材!$D24)*(需要分野・建築資材!$E24)*(需要分野・建築資材!Y24)+(需要分野・構造物!$D24)*(需要分野・構造物!$E24)*(需要分野・構造物!Y24)+(需要分野・船舶!$D24)*(需要分野・船舶!$E24)*(需要分野・船舶!Y24)+(需要分野・自動車・新!$D24)*(需要分野・自動車・新!$E24)*(需要分野・自動車・新!Y24)+(需要分野・自補修!$D24)*(需要分野・自補修!$E24)*(需要分野・自補修!Y24)+(需要分野・電気機械!$D24)*(需要分野・電気機械!$E24)*(需要分野・電気機械!Y24)+(需要分野・機械!$D24)*(需要分野・機械!$E24)*(需要分野・機械!Y24)+(需要分野・金属製品!$D24)*(需要分野・金属製品!$E24)*(需要分野・金属製品!Y24)+(需要分野・木工製品!$D24)*(需要分野・木工製品!$E24)*(需要分野・木工製品!Y24)+(需要分野・家庭用!$D24)*(需要分野・家庭用!$E24)*(需要分野・家庭用!Y24)+(需要分野・路面標示!$D24)*(需要分野・路面標示!$E24)*(需要分野・路面標示!Y24)+(需要分野・その他!$D24)*(需要分野・その他!$E24)*(需要分野・その他!Y24))/10000</f>
        <v>0</v>
      </c>
      <c r="Z24" s="109">
        <f>((需要分野・建物!$D24)*(需要分野・建物!$E24)*(需要分野・建物!Z24)+(需要分野・建築資材!$D24)*(需要分野・建築資材!$E24)*(需要分野・建築資材!Z24)+(需要分野・構造物!$D24)*(需要分野・構造物!$E24)*(需要分野・構造物!Z24)+(需要分野・船舶!$D24)*(需要分野・船舶!$E24)*(需要分野・船舶!Z24)+(需要分野・自動車・新!$D24)*(需要分野・自動車・新!$E24)*(需要分野・自動車・新!Z24)+(需要分野・自補修!$D24)*(需要分野・自補修!$E24)*(需要分野・自補修!Z24)+(需要分野・電気機械!$D24)*(需要分野・電気機械!$E24)*(需要分野・電気機械!Z24)+(需要分野・機械!$D24)*(需要分野・機械!$E24)*(需要分野・機械!Z24)+(需要分野・金属製品!$D24)*(需要分野・金属製品!$E24)*(需要分野・金属製品!Z24)+(需要分野・木工製品!$D24)*(需要分野・木工製品!$E24)*(需要分野・木工製品!Z24)+(需要分野・家庭用!$D24)*(需要分野・家庭用!$E24)*(需要分野・家庭用!Z24)+(需要分野・路面標示!$D24)*(需要分野・路面標示!$E24)*(需要分野・路面標示!Z24)+(需要分野・その他!$D24)*(需要分野・その他!$E24)*(需要分野・その他!Z24))/10000</f>
        <v>0</v>
      </c>
      <c r="AA24" s="110">
        <f>((需要分野・建物!$D24)*(需要分野・建物!$E24)*(需要分野・建物!AA24)+(需要分野・建築資材!$D24)*(需要分野・建築資材!$E24)*(需要分野・建築資材!AA24)+(需要分野・構造物!$D24)*(需要分野・構造物!$E24)*(需要分野・構造物!AA24)+(需要分野・船舶!$D24)*(需要分野・船舶!$E24)*(需要分野・船舶!AA24)+(需要分野・自動車・新!$D24)*(需要分野・自動車・新!$E24)*(需要分野・自動車・新!AA24)+(需要分野・自補修!$D24)*(需要分野・自補修!$E24)*(需要分野・自補修!AA24)+(需要分野・電気機械!$D24)*(需要分野・電気機械!$E24)*(需要分野・電気機械!AA24)+(需要分野・機械!$D24)*(需要分野・機械!$E24)*(需要分野・機械!AA24)+(需要分野・金属製品!$D24)*(需要分野・金属製品!$E24)*(需要分野・金属製品!AA24)+(需要分野・木工製品!$D24)*(需要分野・木工製品!$E24)*(需要分野・木工製品!AA24)+(需要分野・家庭用!$D24)*(需要分野・家庭用!$E24)*(需要分野・家庭用!AA24)+(需要分野・路面標示!$D24)*(需要分野・路面標示!$E24)*(需要分野・路面標示!AA24)+(需要分野・その他!$D24)*(需要分野・その他!$E24)*(需要分野・その他!AA24))/10000</f>
        <v>0</v>
      </c>
      <c r="AB24" s="19"/>
    </row>
    <row r="25" spans="2:31" s="16" customFormat="1" ht="30.95" customHeight="1">
      <c r="B25" s="488"/>
      <c r="C25" s="145" t="s">
        <v>155</v>
      </c>
      <c r="D25" s="261">
        <f>(販売実績表!T23)-(販売実績表!S23)</f>
        <v>0</v>
      </c>
      <c r="E25" s="105"/>
      <c r="F25" s="108">
        <f>((需要分野・建物!D25)*(需要分野・建物!F25)+(需要分野・建築資材!D25)*(需要分野・建築資材!F25)+(需要分野・構造物!D25)*(需要分野・構造物!F25)+(需要分野・船舶!D25)*(需要分野・船舶!F25)+(需要分野・自動車・新!D25)*(需要分野・自動車・新!F25)+(需要分野・自補修!D25)*(需要分野・自補修!F25)+(需要分野・電気機械!D25)*(需要分野・電気機械!F25)+(需要分野・機械!D25)*(需要分野・機械!F25)+(需要分野・金属製品!D25)*(需要分野・金属製品!F25)+(需要分野・木工製品!D25)*(需要分野・木工製品!F25)+(需要分野・家庭用!D25)*(需要分野・家庭用!F25)+(需要分野・路面標示!D25)*(需要分野・路面標示!F25)+(需要分野・その他!D25)*(需要分野・その他!F25))/100</f>
        <v>0</v>
      </c>
      <c r="G25" s="109">
        <f>((需要分野・建物!D25)*(需要分野・建物!G25)+(需要分野・建築資材!D25)*(需要分野・建築資材!G25)+(需要分野・構造物!D25)*(需要分野・構造物!G25)+(需要分野・船舶!D25)*(需要分野・船舶!G25)+(需要分野・自動車・新!D25)*(需要分野・自動車・新!G25)+(需要分野・自補修!D25)*(需要分野・自補修!G25)+(需要分野・電気機械!D25)*(需要分野・電気機械!G25)+(需要分野・機械!D25)*(需要分野・機械!G25)+(需要分野・金属製品!D25)*(需要分野・金属製品!G25)+(需要分野・木工製品!D25)*(需要分野・木工製品!G25)+(需要分野・家庭用!D25)*(需要分野・家庭用!G25)+(需要分野・路面標示!D25)*(需要分野・路面標示!G25)+(需要分野・その他!D25)*(需要分野・その他!G25))/100</f>
        <v>0</v>
      </c>
      <c r="H25" s="109">
        <f>((需要分野・建物!D25)*(需要分野・建物!H25)+(需要分野・建築資材!D25)*(需要分野・建築資材!H25)+(需要分野・構造物!D25)*(需要分野・構造物!H25)+(需要分野・船舶!D25)*(需要分野・船舶!H25)+(需要分野・自動車・新!D25)*(需要分野・自動車・新!H25)+(需要分野・自補修!D25)*(需要分野・自補修!H25)+(需要分野・電気機械!D25)*(需要分野・電気機械!H25)+(需要分野・機械!D25)*(需要分野・機械!H25)+(需要分野・金属製品!D25)*(需要分野・金属製品!H25)+(需要分野・木工製品!D25)*(需要分野・木工製品!H25)+(需要分野・家庭用!D25)*(需要分野・家庭用!H25)+(需要分野・路面標示!D25)*(需要分野・路面標示!H25)+(需要分野・その他!D25)*(需要分野・その他!H25))/100</f>
        <v>0</v>
      </c>
      <c r="I25" s="109">
        <f>((需要分野・建物!D25)*(需要分野・建物!I25)+(需要分野・建築資材!D25)*(需要分野・建築資材!I25)+(需要分野・構造物!D25)*(需要分野・構造物!I25)+(需要分野・船舶!D25)*(需要分野・船舶!I25)+(需要分野・自動車・新!D25)*(需要分野・自動車・新!I25)+(需要分野・自補修!D25)*(需要分野・自補修!I25)+(需要分野・電気機械!D25)*(需要分野・電気機械!I25)+(需要分野・機械!D25)*(需要分野・機械!I25)+(需要分野・金属製品!D25)*(需要分野・金属製品!I25)+(需要分野・木工製品!D25)*(需要分野・木工製品!I25)+(需要分野・家庭用!D25)*(需要分野・家庭用!I25)+(需要分野・路面標示!D25)*(需要分野・路面標示!I25)+(需要分野・その他!D25)*(需要分野・その他!I25))/100</f>
        <v>0</v>
      </c>
      <c r="J25" s="109">
        <f>((需要分野・建物!D25)*(需要分野・建物!J25)+(需要分野・建築資材!D25)*(需要分野・建築資材!J25)+(需要分野・構造物!D25)*(需要分野・構造物!J25)+(需要分野・船舶!D25)*(需要分野・船舶!J25)+(需要分野・自動車・新!D25)*(需要分野・自動車・新!J25)+(需要分野・自補修!D25)*(需要分野・自補修!J25)+(需要分野・電気機械!D25)*(需要分野・電気機械!J25)+(需要分野・機械!D25)*(需要分野・機械!J25)+(需要分野・金属製品!D25)*(需要分野・金属製品!J25)+(需要分野・木工製品!D25)*(需要分野・木工製品!J25)+(需要分野・家庭用!D25)*(需要分野・家庭用!J25)+(需要分野・路面標示!D25)*(需要分野・路面標示!J25)+(需要分野・その他!D25)*(需要分野・その他!J25))/100</f>
        <v>0</v>
      </c>
      <c r="K25" s="109">
        <f>((需要分野・建物!D25)*(需要分野・建物!K25)+(需要分野・建築資材!D25)*(需要分野・建築資材!K25)+(需要分野・構造物!D25)*(需要分野・構造物!K25)+(需要分野・船舶!D25)*(需要分野・船舶!K25)+(需要分野・自動車・新!D25)*(需要分野・自動車・新!K25)+(需要分野・自補修!D25)*(需要分野・自補修!K25)+(需要分野・電気機械!D25)*(需要分野・電気機械!K25)+(需要分野・機械!D25)*(需要分野・機械!K25)+(需要分野・金属製品!D25)*(需要分野・金属製品!K25)+(需要分野・木工製品!D25)*(需要分野・木工製品!K25)+(需要分野・家庭用!D25)*(需要分野・家庭用!K25)+(需要分野・路面標示!D25)*(需要分野・路面標示!K25)+(需要分野・その他!D25)*(需要分野・その他!K25))/100</f>
        <v>0</v>
      </c>
      <c r="L25" s="109">
        <f>((需要分野・建物!D25)*(需要分野・建物!L25)+(需要分野・建築資材!D25)*(需要分野・建築資材!L25)+(需要分野・構造物!D25)*(需要分野・構造物!L25)+(需要分野・船舶!D25)*(需要分野・船舶!L25)+(需要分野・自動車・新!D25)*(需要分野・自動車・新!L25)+(需要分野・自補修!D25)*(需要分野・自補修!L25)+(需要分野・電気機械!D25)*(需要分野・電気機械!L25)+(需要分野・機械!D25)*(需要分野・機械!L25)+(需要分野・金属製品!D25)*(需要分野・金属製品!L25)+(需要分野・木工製品!D25)*(需要分野・木工製品!L25)+(需要分野・家庭用!D25)*(需要分野・家庭用!L25)+(需要分野・路面標示!D25)*(需要分野・路面標示!L25)+(需要分野・その他!D25)*(需要分野・その他!L25))/100</f>
        <v>0</v>
      </c>
      <c r="M25" s="109">
        <f>((需要分野・建物!D25)*(需要分野・建物!M25)+(需要分野・建築資材!D25)*(需要分野・建築資材!M25)+(需要分野・構造物!D25)*(需要分野・構造物!M25)+(需要分野・船舶!D25)*(需要分野・船舶!M25)+(需要分野・自動車・新!D25)*(需要分野・自動車・新!M25)+(需要分野・自補修!D25)*(需要分野・自補修!M25)+(需要分野・電気機械!D25)*(需要分野・電気機械!M25)+(需要分野・機械!D25)*(需要分野・機械!M25)+(需要分野・金属製品!D25)*(需要分野・金属製品!M25)+(需要分野・木工製品!D25)*(需要分野・木工製品!M25)+(需要分野・家庭用!D25)*(需要分野・家庭用!M25)+(需要分野・路面標示!D25)*(需要分野・路面標示!M25)+(需要分野・その他!D25)*(需要分野・その他!M25))/100</f>
        <v>0</v>
      </c>
      <c r="N25" s="109">
        <f>((需要分野・建物!D25)*(需要分野・建物!N25)+(需要分野・建築資材!D25)*(需要分野・建築資材!N25)+(需要分野・構造物!D25)*(需要分野・構造物!N25)+(需要分野・船舶!D25)*(需要分野・船舶!N25)+(需要分野・自動車・新!D25)*(需要分野・自動車・新!N25)+(需要分野・自補修!D25)*(需要分野・自補修!N25)+(需要分野・電気機械!D25)*(需要分野・電気機械!N25)+(需要分野・機械!D25)*(需要分野・機械!N25)+(需要分野・金属製品!D25)*(需要分野・金属製品!N25)+(需要分野・木工製品!D25)*(需要分野・木工製品!N25)+(需要分野・家庭用!D25)*(需要分野・家庭用!N25)+(需要分野・路面標示!D25)*(需要分野・路面標示!N25)+(需要分野・その他!D25)*(需要分野・その他!N25))/100</f>
        <v>0</v>
      </c>
      <c r="O25" s="109">
        <f>((需要分野・建物!D25)*(需要分野・建物!O25)+(需要分野・建築資材!D25)*(需要分野・建築資材!O25)+(需要分野・構造物!D25)*(需要分野・構造物!O25)+(需要分野・船舶!D25)*(需要分野・船舶!O25)+(需要分野・自動車・新!D25)*(需要分野・自動車・新!O25)+(需要分野・自補修!D25)*(需要分野・自補修!O25)+(需要分野・電気機械!D25)*(需要分野・電気機械!O25)+(需要分野・機械!D25)*(需要分野・機械!O25)+(需要分野・金属製品!D25)*(需要分野・金属製品!O25)+(需要分野・木工製品!D25)*(需要分野・木工製品!O25)+(需要分野・家庭用!D25)*(需要分野・家庭用!O25)+(需要分野・路面標示!D25)*(需要分野・路面標示!O25)+(需要分野・その他!D25)*(需要分野・その他!O25))/100</f>
        <v>0</v>
      </c>
      <c r="P25" s="110">
        <f>((需要分野・建物!D25)*(需要分野・建物!P25)+(需要分野・建築資材!D25)*(需要分野・建築資材!P25)+(需要分野・構造物!D25)*(需要分野・構造物!P25)+(需要分野・船舶!D25)*(需要分野・船舶!P25)+(需要分野・自動車・新!D25)*(需要分野・自動車・新!P25)+(需要分野・自補修!D25)*(需要分野・自補修!P25)+(需要分野・電気機械!D25)*(需要分野・電気機械!P25)+(需要分野・機械!D25)*(需要分野・機械!P25)+(需要分野・金属製品!D25)*(需要分野・金属製品!P25)+(需要分野・木工製品!D25)*(需要分野・木工製品!P25)+(需要分野・家庭用!D25)*(需要分野・家庭用!P25)+(需要分野・路面標示!D25)*(需要分野・路面標示!P25)+(需要分野・その他!D25)*(需要分野・その他!P25))/100</f>
        <v>0</v>
      </c>
      <c r="Q25" s="119">
        <f>((需要分野・建物!$D25)*(需要分野・建物!$E25)*(需要分野・建物!Q25)+(需要分野・建築資材!$D25)*(需要分野・建築資材!$E25)*(需要分野・建築資材!Q25)+(需要分野・構造物!$D25)*(需要分野・構造物!$E25)*(需要分野・構造物!Q25)+(需要分野・船舶!$D25)*(需要分野・船舶!$E25)*(需要分野・船舶!Q25)+(需要分野・自動車・新!$D25)*(需要分野・自動車・新!$E25)*(需要分野・自動車・新!Q25)+(需要分野・自補修!$D25)*(需要分野・自補修!$E25)*(需要分野・自補修!Q25)+(需要分野・電気機械!$D25)*(需要分野・電気機械!$E25)*(需要分野・電気機械!Q25)+(需要分野・機械!$D25)*(需要分野・機械!$E25)*(需要分野・機械!Q25)+(需要分野・金属製品!$D25)*(需要分野・金属製品!$E25)*(需要分野・金属製品!Q25)+(需要分野・木工製品!$D25)*(需要分野・木工製品!$E25)*(需要分野・木工製品!Q25)+(需要分野・家庭用!$D25)*(需要分野・家庭用!$E25)*(需要分野・家庭用!Q25)+(需要分野・路面標示!$D25)*(需要分野・路面標示!$E25)*(需要分野・路面標示!Q25)+(需要分野・その他!$D25)*(需要分野・その他!$E25)*(需要分野・その他!Q25))/10000</f>
        <v>0</v>
      </c>
      <c r="R25" s="109">
        <f>((需要分野・建物!$D25)*(需要分野・建物!$E25)*(需要分野・建物!R25)+(需要分野・建築資材!$D25)*(需要分野・建築資材!$E25)*(需要分野・建築資材!R25)+(需要分野・構造物!$D25)*(需要分野・構造物!$E25)*(需要分野・構造物!R25)+(需要分野・船舶!$D25)*(需要分野・船舶!$E25)*(需要分野・船舶!R25)+(需要分野・自動車・新!$D25)*(需要分野・自動車・新!$E25)*(需要分野・自動車・新!R25)+(需要分野・自補修!$D25)*(需要分野・自補修!$E25)*(需要分野・自補修!R25)+(需要分野・電気機械!$D25)*(需要分野・電気機械!$E25)*(需要分野・電気機械!R25)+(需要分野・機械!$D25)*(需要分野・機械!$E25)*(需要分野・機械!R25)+(需要分野・金属製品!$D25)*(需要分野・金属製品!$E25)*(需要分野・金属製品!R25)+(需要分野・木工製品!$D25)*(需要分野・木工製品!$E25)*(需要分野・木工製品!R25)+(需要分野・家庭用!$D25)*(需要分野・家庭用!$E25)*(需要分野・家庭用!R25)+(需要分野・路面標示!$D25)*(需要分野・路面標示!$E25)*(需要分野・路面標示!R25)+(需要分野・その他!$D25)*(需要分野・その他!$E25)*(需要分野・その他!R25))/10000</f>
        <v>0</v>
      </c>
      <c r="S25" s="109">
        <f>((需要分野・建物!$D25)*(需要分野・建物!$E25)*(需要分野・建物!S25)+(需要分野・建築資材!$D25)*(需要分野・建築資材!$E25)*(需要分野・建築資材!S25)+(需要分野・構造物!$D25)*(需要分野・構造物!$E25)*(需要分野・構造物!S25)+(需要分野・船舶!$D25)*(需要分野・船舶!$E25)*(需要分野・船舶!S25)+(需要分野・自動車・新!$D25)*(需要分野・自動車・新!$E25)*(需要分野・自動車・新!S25)+(需要分野・自補修!$D25)*(需要分野・自補修!$E25)*(需要分野・自補修!S25)+(需要分野・電気機械!$D25)*(需要分野・電気機械!$E25)*(需要分野・電気機械!S25)+(需要分野・機械!$D25)*(需要分野・機械!$E25)*(需要分野・機械!S25)+(需要分野・金属製品!$D25)*(需要分野・金属製品!$E25)*(需要分野・金属製品!S25)+(需要分野・木工製品!$D25)*(需要分野・木工製品!$E25)*(需要分野・木工製品!S25)+(需要分野・家庭用!$D25)*(需要分野・家庭用!$E25)*(需要分野・家庭用!S25)+(需要分野・路面標示!$D25)*(需要分野・路面標示!$E25)*(需要分野・路面標示!S25)+(需要分野・その他!$D25)*(需要分野・その他!$E25)*(需要分野・その他!S25))/10000</f>
        <v>0</v>
      </c>
      <c r="T25" s="109">
        <f>((需要分野・建物!$D25)*(需要分野・建物!$E25)*(需要分野・建物!T25)+(需要分野・建築資材!$D25)*(需要分野・建築資材!$E25)*(需要分野・建築資材!T25)+(需要分野・構造物!$D25)*(需要分野・構造物!$E25)*(需要分野・構造物!T25)+(需要分野・船舶!$D25)*(需要分野・船舶!$E25)*(需要分野・船舶!T25)+(需要分野・自動車・新!$D25)*(需要分野・自動車・新!$E25)*(需要分野・自動車・新!T25)+(需要分野・自補修!$D25)*(需要分野・自補修!$E25)*(需要分野・自補修!T25)+(需要分野・電気機械!$D25)*(需要分野・電気機械!$E25)*(需要分野・電気機械!T25)+(需要分野・機械!$D25)*(需要分野・機械!$E25)*(需要分野・機械!T25)+(需要分野・金属製品!$D25)*(需要分野・金属製品!$E25)*(需要分野・金属製品!T25)+(需要分野・木工製品!$D25)*(需要分野・木工製品!$E25)*(需要分野・木工製品!T25)+(需要分野・家庭用!$D25)*(需要分野・家庭用!$E25)*(需要分野・家庭用!T25)+(需要分野・路面標示!$D25)*(需要分野・路面標示!$E25)*(需要分野・路面標示!T25)+(需要分野・その他!$D25)*(需要分野・その他!$E25)*(需要分野・その他!T25))/10000</f>
        <v>0</v>
      </c>
      <c r="U25" s="109">
        <f>((需要分野・建物!$D25)*(需要分野・建物!$E25)*(需要分野・建物!U25)+(需要分野・建築資材!$D25)*(需要分野・建築資材!$E25)*(需要分野・建築資材!U25)+(需要分野・構造物!$D25)*(需要分野・構造物!$E25)*(需要分野・構造物!U25)+(需要分野・船舶!$D25)*(需要分野・船舶!$E25)*(需要分野・船舶!U25)+(需要分野・自動車・新!$D25)*(需要分野・自動車・新!$E25)*(需要分野・自動車・新!U25)+(需要分野・自補修!$D25)*(需要分野・自補修!$E25)*(需要分野・自補修!U25)+(需要分野・電気機械!$D25)*(需要分野・電気機械!$E25)*(需要分野・電気機械!U25)+(需要分野・機械!$D25)*(需要分野・機械!$E25)*(需要分野・機械!U25)+(需要分野・金属製品!$D25)*(需要分野・金属製品!$E25)*(需要分野・金属製品!U25)+(需要分野・木工製品!$D25)*(需要分野・木工製品!$E25)*(需要分野・木工製品!U25)+(需要分野・家庭用!$D25)*(需要分野・家庭用!$E25)*(需要分野・家庭用!U25)+(需要分野・路面標示!$D25)*(需要分野・路面標示!$E25)*(需要分野・路面標示!U25)+(需要分野・その他!$D25)*(需要分野・その他!$E25)*(需要分野・その他!U25))/10000</f>
        <v>0</v>
      </c>
      <c r="V25" s="109">
        <f>((需要分野・建物!$D25)*(需要分野・建物!$E25)*(需要分野・建物!V25)+(需要分野・建築資材!$D25)*(需要分野・建築資材!$E25)*(需要分野・建築資材!V25)+(需要分野・構造物!$D25)*(需要分野・構造物!$E25)*(需要分野・構造物!V25)+(需要分野・船舶!$D25)*(需要分野・船舶!$E25)*(需要分野・船舶!V25)+(需要分野・自動車・新!$D25)*(需要分野・自動車・新!$E25)*(需要分野・自動車・新!V25)+(需要分野・自補修!$D25)*(需要分野・自補修!$E25)*(需要分野・自補修!V25)+(需要分野・電気機械!$D25)*(需要分野・電気機械!$E25)*(需要分野・電気機械!V25)+(需要分野・機械!$D25)*(需要分野・機械!$E25)*(需要分野・機械!V25)+(需要分野・金属製品!$D25)*(需要分野・金属製品!$E25)*(需要分野・金属製品!V25)+(需要分野・木工製品!$D25)*(需要分野・木工製品!$E25)*(需要分野・木工製品!V25)+(需要分野・家庭用!$D25)*(需要分野・家庭用!$E25)*(需要分野・家庭用!V25)+(需要分野・路面標示!$D25)*(需要分野・路面標示!$E25)*(需要分野・路面標示!V25)+(需要分野・その他!$D25)*(需要分野・その他!$E25)*(需要分野・その他!V25))/10000</f>
        <v>0</v>
      </c>
      <c r="W25" s="109">
        <f>((需要分野・建物!$D25)*(需要分野・建物!$E25)*(需要分野・建物!W25)+(需要分野・建築資材!$D25)*(需要分野・建築資材!$E25)*(需要分野・建築資材!W25)+(需要分野・構造物!$D25)*(需要分野・構造物!$E25)*(需要分野・構造物!W25)+(需要分野・船舶!$D25)*(需要分野・船舶!$E25)*(需要分野・船舶!W25)+(需要分野・自動車・新!$D25)*(需要分野・自動車・新!$E25)*(需要分野・自動車・新!W25)+(需要分野・自補修!$D25)*(需要分野・自補修!$E25)*(需要分野・自補修!W25)+(需要分野・電気機械!$D25)*(需要分野・電気機械!$E25)*(需要分野・電気機械!W25)+(需要分野・機械!$D25)*(需要分野・機械!$E25)*(需要分野・機械!W25)+(需要分野・金属製品!$D25)*(需要分野・金属製品!$E25)*(需要分野・金属製品!W25)+(需要分野・木工製品!$D25)*(需要分野・木工製品!$E25)*(需要分野・木工製品!W25)+(需要分野・家庭用!$D25)*(需要分野・家庭用!$E25)*(需要分野・家庭用!W25)+(需要分野・路面標示!$D25)*(需要分野・路面標示!$E25)*(需要分野・路面標示!W25)+(需要分野・その他!$D25)*(需要分野・その他!$E25)*(需要分野・その他!W25))/10000</f>
        <v>0</v>
      </c>
      <c r="X25" s="109">
        <f>((需要分野・建物!$D25)*(需要分野・建物!$E25)*(需要分野・建物!X25)+(需要分野・建築資材!$D25)*(需要分野・建築資材!$E25)*(需要分野・建築資材!X25)+(需要分野・構造物!$D25)*(需要分野・構造物!$E25)*(需要分野・構造物!X25)+(需要分野・船舶!$D25)*(需要分野・船舶!$E25)*(需要分野・船舶!X25)+(需要分野・自動車・新!$D25)*(需要分野・自動車・新!$E25)*(需要分野・自動車・新!X25)+(需要分野・自補修!$D25)*(需要分野・自補修!$E25)*(需要分野・自補修!X25)+(需要分野・電気機械!$D25)*(需要分野・電気機械!$E25)*(需要分野・電気機械!X25)+(需要分野・機械!$D25)*(需要分野・機械!$E25)*(需要分野・機械!X25)+(需要分野・金属製品!$D25)*(需要分野・金属製品!$E25)*(需要分野・金属製品!X25)+(需要分野・木工製品!$D25)*(需要分野・木工製品!$E25)*(需要分野・木工製品!X25)+(需要分野・家庭用!$D25)*(需要分野・家庭用!$E25)*(需要分野・家庭用!X25)+(需要分野・路面標示!$D25)*(需要分野・路面標示!$E25)*(需要分野・路面標示!X25)+(需要分野・その他!$D25)*(需要分野・その他!$E25)*(需要分野・その他!X25))/10000</f>
        <v>0</v>
      </c>
      <c r="Y25" s="109">
        <f>((需要分野・建物!$D25)*(需要分野・建物!$E25)*(需要分野・建物!Y25)+(需要分野・建築資材!$D25)*(需要分野・建築資材!$E25)*(需要分野・建築資材!Y25)+(需要分野・構造物!$D25)*(需要分野・構造物!$E25)*(需要分野・構造物!Y25)+(需要分野・船舶!$D25)*(需要分野・船舶!$E25)*(需要分野・船舶!Y25)+(需要分野・自動車・新!$D25)*(需要分野・自動車・新!$E25)*(需要分野・自動車・新!Y25)+(需要分野・自補修!$D25)*(需要分野・自補修!$E25)*(需要分野・自補修!Y25)+(需要分野・電気機械!$D25)*(需要分野・電気機械!$E25)*(需要分野・電気機械!Y25)+(需要分野・機械!$D25)*(需要分野・機械!$E25)*(需要分野・機械!Y25)+(需要分野・金属製品!$D25)*(需要分野・金属製品!$E25)*(需要分野・金属製品!Y25)+(需要分野・木工製品!$D25)*(需要分野・木工製品!$E25)*(需要分野・木工製品!Y25)+(需要分野・家庭用!$D25)*(需要分野・家庭用!$E25)*(需要分野・家庭用!Y25)+(需要分野・路面標示!$D25)*(需要分野・路面標示!$E25)*(需要分野・路面標示!Y25)+(需要分野・その他!$D25)*(需要分野・その他!$E25)*(需要分野・その他!Y25))/10000</f>
        <v>0</v>
      </c>
      <c r="Z25" s="109">
        <f>((需要分野・建物!$D25)*(需要分野・建物!$E25)*(需要分野・建物!Z25)+(需要分野・建築資材!$D25)*(需要分野・建築資材!$E25)*(需要分野・建築資材!Z25)+(需要分野・構造物!$D25)*(需要分野・構造物!$E25)*(需要分野・構造物!Z25)+(需要分野・船舶!$D25)*(需要分野・船舶!$E25)*(需要分野・船舶!Z25)+(需要分野・自動車・新!$D25)*(需要分野・自動車・新!$E25)*(需要分野・自動車・新!Z25)+(需要分野・自補修!$D25)*(需要分野・自補修!$E25)*(需要分野・自補修!Z25)+(需要分野・電気機械!$D25)*(需要分野・電気機械!$E25)*(需要分野・電気機械!Z25)+(需要分野・機械!$D25)*(需要分野・機械!$E25)*(需要分野・機械!Z25)+(需要分野・金属製品!$D25)*(需要分野・金属製品!$E25)*(需要分野・金属製品!Z25)+(需要分野・木工製品!$D25)*(需要分野・木工製品!$E25)*(需要分野・木工製品!Z25)+(需要分野・家庭用!$D25)*(需要分野・家庭用!$E25)*(需要分野・家庭用!Z25)+(需要分野・路面標示!$D25)*(需要分野・路面標示!$E25)*(需要分野・路面標示!Z25)+(需要分野・その他!$D25)*(需要分野・その他!$E25)*(需要分野・その他!Z25))/10000</f>
        <v>0</v>
      </c>
      <c r="AA25" s="110">
        <f>((需要分野・建物!$D25)*(需要分野・建物!$E25)*(需要分野・建物!AA25)+(需要分野・建築資材!$D25)*(需要分野・建築資材!$E25)*(需要分野・建築資材!AA25)+(需要分野・構造物!$D25)*(需要分野・構造物!$E25)*(需要分野・構造物!AA25)+(需要分野・船舶!$D25)*(需要分野・船舶!$E25)*(需要分野・船舶!AA25)+(需要分野・自動車・新!$D25)*(需要分野・自動車・新!$E25)*(需要分野・自動車・新!AA25)+(需要分野・自補修!$D25)*(需要分野・自補修!$E25)*(需要分野・自補修!AA25)+(需要分野・電気機械!$D25)*(需要分野・電気機械!$E25)*(需要分野・電気機械!AA25)+(需要分野・機械!$D25)*(需要分野・機械!$E25)*(需要分野・機械!AA25)+(需要分野・金属製品!$D25)*(需要分野・金属製品!$E25)*(需要分野・金属製品!AA25)+(需要分野・木工製品!$D25)*(需要分野・木工製品!$E25)*(需要分野・木工製品!AA25)+(需要分野・家庭用!$D25)*(需要分野・家庭用!$E25)*(需要分野・家庭用!AA25)+(需要分野・路面標示!$D25)*(需要分野・路面標示!$E25)*(需要分野・路面標示!AA25)+(需要分野・その他!$D25)*(需要分野・その他!$E25)*(需要分野・その他!AA25))/10000</f>
        <v>0</v>
      </c>
      <c r="AB25" s="19"/>
    </row>
    <row r="26" spans="2:31" s="16" customFormat="1" ht="30.95" customHeight="1">
      <c r="B26" s="551"/>
      <c r="C26" s="134" t="s">
        <v>12</v>
      </c>
      <c r="D26" s="261">
        <f>(販売実績表!T24)-(販売実績表!S24)</f>
        <v>0</v>
      </c>
      <c r="E26" s="111"/>
      <c r="F26" s="108">
        <f>((需要分野・建物!D26)*(需要分野・建物!F26)+(需要分野・建築資材!D26)*(需要分野・建築資材!F26)+(需要分野・構造物!D26)*(需要分野・構造物!F26)+(需要分野・船舶!D26)*(需要分野・船舶!F26)+(需要分野・自動車・新!D26)*(需要分野・自動車・新!F26)+(需要分野・自補修!D26)*(需要分野・自補修!F26)+(需要分野・電気機械!D26)*(需要分野・電気機械!F26)+(需要分野・機械!D26)*(需要分野・機械!F26)+(需要分野・金属製品!D26)*(需要分野・金属製品!F26)+(需要分野・木工製品!D26)*(需要分野・木工製品!F26)+(需要分野・家庭用!D26)*(需要分野・家庭用!F26)+(需要分野・路面標示!D26)*(需要分野・路面標示!F26)+(需要分野・その他!D26)*(需要分野・その他!F26))/100</f>
        <v>0</v>
      </c>
      <c r="G26" s="109">
        <f>((需要分野・建物!D26)*(需要分野・建物!G26)+(需要分野・建築資材!D26)*(需要分野・建築資材!G26)+(需要分野・構造物!D26)*(需要分野・構造物!G26)+(需要分野・船舶!D26)*(需要分野・船舶!G26)+(需要分野・自動車・新!D26)*(需要分野・自動車・新!G26)+(需要分野・自補修!D26)*(需要分野・自補修!G26)+(需要分野・電気機械!D26)*(需要分野・電気機械!G26)+(需要分野・機械!D26)*(需要分野・機械!G26)+(需要分野・金属製品!D26)*(需要分野・金属製品!G26)+(需要分野・木工製品!D26)*(需要分野・木工製品!G26)+(需要分野・家庭用!D26)*(需要分野・家庭用!G26)+(需要分野・路面標示!D26)*(需要分野・路面標示!G26)+(需要分野・その他!D26)*(需要分野・その他!G26))/100</f>
        <v>0</v>
      </c>
      <c r="H26" s="109">
        <f>((需要分野・建物!D26)*(需要分野・建物!H26)+(需要分野・建築資材!D26)*(需要分野・建築資材!H26)+(需要分野・構造物!D26)*(需要分野・構造物!H26)+(需要分野・船舶!D26)*(需要分野・船舶!H26)+(需要分野・自動車・新!D26)*(需要分野・自動車・新!H26)+(需要分野・自補修!D26)*(需要分野・自補修!H26)+(需要分野・電気機械!D26)*(需要分野・電気機械!H26)+(需要分野・機械!D26)*(需要分野・機械!H26)+(需要分野・金属製品!D26)*(需要分野・金属製品!H26)+(需要分野・木工製品!D26)*(需要分野・木工製品!H26)+(需要分野・家庭用!D26)*(需要分野・家庭用!H26)+(需要分野・路面標示!D26)*(需要分野・路面標示!H26)+(需要分野・その他!D26)*(需要分野・その他!H26))/100</f>
        <v>0</v>
      </c>
      <c r="I26" s="109">
        <f>((需要分野・建物!D26)*(需要分野・建物!I26)+(需要分野・建築資材!D26)*(需要分野・建築資材!I26)+(需要分野・構造物!D26)*(需要分野・構造物!I26)+(需要分野・船舶!D26)*(需要分野・船舶!I26)+(需要分野・自動車・新!D26)*(需要分野・自動車・新!I26)+(需要分野・自補修!D26)*(需要分野・自補修!I26)+(需要分野・電気機械!D26)*(需要分野・電気機械!I26)+(需要分野・機械!D26)*(需要分野・機械!I26)+(需要分野・金属製品!D26)*(需要分野・金属製品!I26)+(需要分野・木工製品!D26)*(需要分野・木工製品!I26)+(需要分野・家庭用!D26)*(需要分野・家庭用!I26)+(需要分野・路面標示!D26)*(需要分野・路面標示!I26)+(需要分野・その他!D26)*(需要分野・その他!I26))/100</f>
        <v>0</v>
      </c>
      <c r="J26" s="109">
        <f>((需要分野・建物!D26)*(需要分野・建物!J26)+(需要分野・建築資材!D26)*(需要分野・建築資材!J26)+(需要分野・構造物!D26)*(需要分野・構造物!J26)+(需要分野・船舶!D26)*(需要分野・船舶!J26)+(需要分野・自動車・新!D26)*(需要分野・自動車・新!J26)+(需要分野・自補修!D26)*(需要分野・自補修!J26)+(需要分野・電気機械!D26)*(需要分野・電気機械!J26)+(需要分野・機械!D26)*(需要分野・機械!J26)+(需要分野・金属製品!D26)*(需要分野・金属製品!J26)+(需要分野・木工製品!D26)*(需要分野・木工製品!J26)+(需要分野・家庭用!D26)*(需要分野・家庭用!J26)+(需要分野・路面標示!D26)*(需要分野・路面標示!J26)+(需要分野・その他!D26)*(需要分野・その他!J26))/100</f>
        <v>0</v>
      </c>
      <c r="K26" s="109">
        <f>((需要分野・建物!D26)*(需要分野・建物!K26)+(需要分野・建築資材!D26)*(需要分野・建築資材!K26)+(需要分野・構造物!D26)*(需要分野・構造物!K26)+(需要分野・船舶!D26)*(需要分野・船舶!K26)+(需要分野・自動車・新!D26)*(需要分野・自動車・新!K26)+(需要分野・自補修!D26)*(需要分野・自補修!K26)+(需要分野・電気機械!D26)*(需要分野・電気機械!K26)+(需要分野・機械!D26)*(需要分野・機械!K26)+(需要分野・金属製品!D26)*(需要分野・金属製品!K26)+(需要分野・木工製品!D26)*(需要分野・木工製品!K26)+(需要分野・家庭用!D26)*(需要分野・家庭用!K26)+(需要分野・路面標示!D26)*(需要分野・路面標示!K26)+(需要分野・その他!D26)*(需要分野・その他!K26))/100</f>
        <v>0</v>
      </c>
      <c r="L26" s="109">
        <f>((需要分野・建物!D26)*(需要分野・建物!L26)+(需要分野・建築資材!D26)*(需要分野・建築資材!L26)+(需要分野・構造物!D26)*(需要分野・構造物!L26)+(需要分野・船舶!D26)*(需要分野・船舶!L26)+(需要分野・自動車・新!D26)*(需要分野・自動車・新!L26)+(需要分野・自補修!D26)*(需要分野・自補修!L26)+(需要分野・電気機械!D26)*(需要分野・電気機械!L26)+(需要分野・機械!D26)*(需要分野・機械!L26)+(需要分野・金属製品!D26)*(需要分野・金属製品!L26)+(需要分野・木工製品!D26)*(需要分野・木工製品!L26)+(需要分野・家庭用!D26)*(需要分野・家庭用!L26)+(需要分野・路面標示!D26)*(需要分野・路面標示!L26)+(需要分野・その他!D26)*(需要分野・その他!L26))/100</f>
        <v>0</v>
      </c>
      <c r="M26" s="109">
        <f>((需要分野・建物!D26)*(需要分野・建物!M26)+(需要分野・建築資材!D26)*(需要分野・建築資材!M26)+(需要分野・構造物!D26)*(需要分野・構造物!M26)+(需要分野・船舶!D26)*(需要分野・船舶!M26)+(需要分野・自動車・新!D26)*(需要分野・自動車・新!M26)+(需要分野・自補修!D26)*(需要分野・自補修!M26)+(需要分野・電気機械!D26)*(需要分野・電気機械!M26)+(需要分野・機械!D26)*(需要分野・機械!M26)+(需要分野・金属製品!D26)*(需要分野・金属製品!M26)+(需要分野・木工製品!D26)*(需要分野・木工製品!M26)+(需要分野・家庭用!D26)*(需要分野・家庭用!M26)+(需要分野・路面標示!D26)*(需要分野・路面標示!M26)+(需要分野・その他!D26)*(需要分野・その他!M26))/100</f>
        <v>0</v>
      </c>
      <c r="N26" s="109">
        <f>((需要分野・建物!D26)*(需要分野・建物!N26)+(需要分野・建築資材!D26)*(需要分野・建築資材!N26)+(需要分野・構造物!D26)*(需要分野・構造物!N26)+(需要分野・船舶!D26)*(需要分野・船舶!N26)+(需要分野・自動車・新!D26)*(需要分野・自動車・新!N26)+(需要分野・自補修!D26)*(需要分野・自補修!N26)+(需要分野・電気機械!D26)*(需要分野・電気機械!N26)+(需要分野・機械!D26)*(需要分野・機械!N26)+(需要分野・金属製品!D26)*(需要分野・金属製品!N26)+(需要分野・木工製品!D26)*(需要分野・木工製品!N26)+(需要分野・家庭用!D26)*(需要分野・家庭用!N26)+(需要分野・路面標示!D26)*(需要分野・路面標示!N26)+(需要分野・その他!D26)*(需要分野・その他!N26))/100</f>
        <v>0</v>
      </c>
      <c r="O26" s="109">
        <f>((需要分野・建物!D26)*(需要分野・建物!O26)+(需要分野・建築資材!D26)*(需要分野・建築資材!O26)+(需要分野・構造物!D26)*(需要分野・構造物!O26)+(需要分野・船舶!D26)*(需要分野・船舶!O26)+(需要分野・自動車・新!D26)*(需要分野・自動車・新!O26)+(需要分野・自補修!D26)*(需要分野・自補修!O26)+(需要分野・電気機械!D26)*(需要分野・電気機械!O26)+(需要分野・機械!D26)*(需要分野・機械!O26)+(需要分野・金属製品!D26)*(需要分野・金属製品!O26)+(需要分野・木工製品!D26)*(需要分野・木工製品!O26)+(需要分野・家庭用!D26)*(需要分野・家庭用!O26)+(需要分野・路面標示!D26)*(需要分野・路面標示!O26)+(需要分野・その他!D26)*(需要分野・その他!O26))/100</f>
        <v>0</v>
      </c>
      <c r="P26" s="110">
        <f>((需要分野・建物!D26)*(需要分野・建物!P26)+(需要分野・建築資材!D26)*(需要分野・建築資材!P26)+(需要分野・構造物!D26)*(需要分野・構造物!P26)+(需要分野・船舶!D26)*(需要分野・船舶!P26)+(需要分野・自動車・新!D26)*(需要分野・自動車・新!P26)+(需要分野・自補修!D26)*(需要分野・自補修!P26)+(需要分野・電気機械!D26)*(需要分野・電気機械!P26)+(需要分野・機械!D26)*(需要分野・機械!P26)+(需要分野・金属製品!D26)*(需要分野・金属製品!P26)+(需要分野・木工製品!D26)*(需要分野・木工製品!P26)+(需要分野・家庭用!D26)*(需要分野・家庭用!P26)+(需要分野・路面標示!D26)*(需要分野・路面標示!P26)+(需要分野・その他!D26)*(需要分野・その他!P26))/100</f>
        <v>0</v>
      </c>
      <c r="Q26" s="119">
        <f>((需要分野・建物!$D26)*(需要分野・建物!$E26)*(需要分野・建物!Q26)+(需要分野・建築資材!$D26)*(需要分野・建築資材!$E26)*(需要分野・建築資材!Q26)+(需要分野・構造物!$D26)*(需要分野・構造物!$E26)*(需要分野・構造物!Q26)+(需要分野・船舶!$D26)*(需要分野・船舶!$E26)*(需要分野・船舶!Q26)+(需要分野・自動車・新!$D26)*(需要分野・自動車・新!$E26)*(需要分野・自動車・新!Q26)+(需要分野・自補修!$D26)*(需要分野・自補修!$E26)*(需要分野・自補修!Q26)+(需要分野・電気機械!$D26)*(需要分野・電気機械!$E26)*(需要分野・電気機械!Q26)+(需要分野・機械!$D26)*(需要分野・機械!$E26)*(需要分野・機械!Q26)+(需要分野・金属製品!$D26)*(需要分野・金属製品!$E26)*(需要分野・金属製品!Q26)+(需要分野・木工製品!$D26)*(需要分野・木工製品!$E26)*(需要分野・木工製品!Q26)+(需要分野・家庭用!$D26)*(需要分野・家庭用!$E26)*(需要分野・家庭用!Q26)+(需要分野・路面標示!$D26)*(需要分野・路面標示!$E26)*(需要分野・路面標示!Q26)+(需要分野・その他!$D26)*(需要分野・その他!$E26)*(需要分野・その他!Q26))/10000</f>
        <v>0</v>
      </c>
      <c r="R26" s="109">
        <f>((需要分野・建物!$D26)*(需要分野・建物!$E26)*(需要分野・建物!R26)+(需要分野・建築資材!$D26)*(需要分野・建築資材!$E26)*(需要分野・建築資材!R26)+(需要分野・構造物!$D26)*(需要分野・構造物!$E26)*(需要分野・構造物!R26)+(需要分野・船舶!$D26)*(需要分野・船舶!$E26)*(需要分野・船舶!R26)+(需要分野・自動車・新!$D26)*(需要分野・自動車・新!$E26)*(需要分野・自動車・新!R26)+(需要分野・自補修!$D26)*(需要分野・自補修!$E26)*(需要分野・自補修!R26)+(需要分野・電気機械!$D26)*(需要分野・電気機械!$E26)*(需要分野・電気機械!R26)+(需要分野・機械!$D26)*(需要分野・機械!$E26)*(需要分野・機械!R26)+(需要分野・金属製品!$D26)*(需要分野・金属製品!$E26)*(需要分野・金属製品!R26)+(需要分野・木工製品!$D26)*(需要分野・木工製品!$E26)*(需要分野・木工製品!R26)+(需要分野・家庭用!$D26)*(需要分野・家庭用!$E26)*(需要分野・家庭用!R26)+(需要分野・路面標示!$D26)*(需要分野・路面標示!$E26)*(需要分野・路面標示!R26)+(需要分野・その他!$D26)*(需要分野・その他!$E26)*(需要分野・その他!R26))/10000</f>
        <v>0</v>
      </c>
      <c r="S26" s="109">
        <f>((需要分野・建物!$D26)*(需要分野・建物!$E26)*(需要分野・建物!S26)+(需要分野・建築資材!$D26)*(需要分野・建築資材!$E26)*(需要分野・建築資材!S26)+(需要分野・構造物!$D26)*(需要分野・構造物!$E26)*(需要分野・構造物!S26)+(需要分野・船舶!$D26)*(需要分野・船舶!$E26)*(需要分野・船舶!S26)+(需要分野・自動車・新!$D26)*(需要分野・自動車・新!$E26)*(需要分野・自動車・新!S26)+(需要分野・自補修!$D26)*(需要分野・自補修!$E26)*(需要分野・自補修!S26)+(需要分野・電気機械!$D26)*(需要分野・電気機械!$E26)*(需要分野・電気機械!S26)+(需要分野・機械!$D26)*(需要分野・機械!$E26)*(需要分野・機械!S26)+(需要分野・金属製品!$D26)*(需要分野・金属製品!$E26)*(需要分野・金属製品!S26)+(需要分野・木工製品!$D26)*(需要分野・木工製品!$E26)*(需要分野・木工製品!S26)+(需要分野・家庭用!$D26)*(需要分野・家庭用!$E26)*(需要分野・家庭用!S26)+(需要分野・路面標示!$D26)*(需要分野・路面標示!$E26)*(需要分野・路面標示!S26)+(需要分野・その他!$D26)*(需要分野・その他!$E26)*(需要分野・その他!S26))/10000</f>
        <v>0</v>
      </c>
      <c r="T26" s="109">
        <f>((需要分野・建物!$D26)*(需要分野・建物!$E26)*(需要分野・建物!T26)+(需要分野・建築資材!$D26)*(需要分野・建築資材!$E26)*(需要分野・建築資材!T26)+(需要分野・構造物!$D26)*(需要分野・構造物!$E26)*(需要分野・構造物!T26)+(需要分野・船舶!$D26)*(需要分野・船舶!$E26)*(需要分野・船舶!T26)+(需要分野・自動車・新!$D26)*(需要分野・自動車・新!$E26)*(需要分野・自動車・新!T26)+(需要分野・自補修!$D26)*(需要分野・自補修!$E26)*(需要分野・自補修!T26)+(需要分野・電気機械!$D26)*(需要分野・電気機械!$E26)*(需要分野・電気機械!T26)+(需要分野・機械!$D26)*(需要分野・機械!$E26)*(需要分野・機械!T26)+(需要分野・金属製品!$D26)*(需要分野・金属製品!$E26)*(需要分野・金属製品!T26)+(需要分野・木工製品!$D26)*(需要分野・木工製品!$E26)*(需要分野・木工製品!T26)+(需要分野・家庭用!$D26)*(需要分野・家庭用!$E26)*(需要分野・家庭用!T26)+(需要分野・路面標示!$D26)*(需要分野・路面標示!$E26)*(需要分野・路面標示!T26)+(需要分野・その他!$D26)*(需要分野・その他!$E26)*(需要分野・その他!T26))/10000</f>
        <v>0</v>
      </c>
      <c r="U26" s="109">
        <f>((需要分野・建物!$D26)*(需要分野・建物!$E26)*(需要分野・建物!U26)+(需要分野・建築資材!$D26)*(需要分野・建築資材!$E26)*(需要分野・建築資材!U26)+(需要分野・構造物!$D26)*(需要分野・構造物!$E26)*(需要分野・構造物!U26)+(需要分野・船舶!$D26)*(需要分野・船舶!$E26)*(需要分野・船舶!U26)+(需要分野・自動車・新!$D26)*(需要分野・自動車・新!$E26)*(需要分野・自動車・新!U26)+(需要分野・自補修!$D26)*(需要分野・自補修!$E26)*(需要分野・自補修!U26)+(需要分野・電気機械!$D26)*(需要分野・電気機械!$E26)*(需要分野・電気機械!U26)+(需要分野・機械!$D26)*(需要分野・機械!$E26)*(需要分野・機械!U26)+(需要分野・金属製品!$D26)*(需要分野・金属製品!$E26)*(需要分野・金属製品!U26)+(需要分野・木工製品!$D26)*(需要分野・木工製品!$E26)*(需要分野・木工製品!U26)+(需要分野・家庭用!$D26)*(需要分野・家庭用!$E26)*(需要分野・家庭用!U26)+(需要分野・路面標示!$D26)*(需要分野・路面標示!$E26)*(需要分野・路面標示!U26)+(需要分野・その他!$D26)*(需要分野・その他!$E26)*(需要分野・その他!U26))/10000</f>
        <v>0</v>
      </c>
      <c r="V26" s="109">
        <f>((需要分野・建物!$D26)*(需要分野・建物!$E26)*(需要分野・建物!V26)+(需要分野・建築資材!$D26)*(需要分野・建築資材!$E26)*(需要分野・建築資材!V26)+(需要分野・構造物!$D26)*(需要分野・構造物!$E26)*(需要分野・構造物!V26)+(需要分野・船舶!$D26)*(需要分野・船舶!$E26)*(需要分野・船舶!V26)+(需要分野・自動車・新!$D26)*(需要分野・自動車・新!$E26)*(需要分野・自動車・新!V26)+(需要分野・自補修!$D26)*(需要分野・自補修!$E26)*(需要分野・自補修!V26)+(需要分野・電気機械!$D26)*(需要分野・電気機械!$E26)*(需要分野・電気機械!V26)+(需要分野・機械!$D26)*(需要分野・機械!$E26)*(需要分野・機械!V26)+(需要分野・金属製品!$D26)*(需要分野・金属製品!$E26)*(需要分野・金属製品!V26)+(需要分野・木工製品!$D26)*(需要分野・木工製品!$E26)*(需要分野・木工製品!V26)+(需要分野・家庭用!$D26)*(需要分野・家庭用!$E26)*(需要分野・家庭用!V26)+(需要分野・路面標示!$D26)*(需要分野・路面標示!$E26)*(需要分野・路面標示!V26)+(需要分野・その他!$D26)*(需要分野・その他!$E26)*(需要分野・その他!V26))/10000</f>
        <v>0</v>
      </c>
      <c r="W26" s="109">
        <f>((需要分野・建物!$D26)*(需要分野・建物!$E26)*(需要分野・建物!W26)+(需要分野・建築資材!$D26)*(需要分野・建築資材!$E26)*(需要分野・建築資材!W26)+(需要分野・構造物!$D26)*(需要分野・構造物!$E26)*(需要分野・構造物!W26)+(需要分野・船舶!$D26)*(需要分野・船舶!$E26)*(需要分野・船舶!W26)+(需要分野・自動車・新!$D26)*(需要分野・自動車・新!$E26)*(需要分野・自動車・新!W26)+(需要分野・自補修!$D26)*(需要分野・自補修!$E26)*(需要分野・自補修!W26)+(需要分野・電気機械!$D26)*(需要分野・電気機械!$E26)*(需要分野・電気機械!W26)+(需要分野・機械!$D26)*(需要分野・機械!$E26)*(需要分野・機械!W26)+(需要分野・金属製品!$D26)*(需要分野・金属製品!$E26)*(需要分野・金属製品!W26)+(需要分野・木工製品!$D26)*(需要分野・木工製品!$E26)*(需要分野・木工製品!W26)+(需要分野・家庭用!$D26)*(需要分野・家庭用!$E26)*(需要分野・家庭用!W26)+(需要分野・路面標示!$D26)*(需要分野・路面標示!$E26)*(需要分野・路面標示!W26)+(需要分野・その他!$D26)*(需要分野・その他!$E26)*(需要分野・その他!W26))/10000</f>
        <v>0</v>
      </c>
      <c r="X26" s="109">
        <f>((需要分野・建物!$D26)*(需要分野・建物!$E26)*(需要分野・建物!X26)+(需要分野・建築資材!$D26)*(需要分野・建築資材!$E26)*(需要分野・建築資材!X26)+(需要分野・構造物!$D26)*(需要分野・構造物!$E26)*(需要分野・構造物!X26)+(需要分野・船舶!$D26)*(需要分野・船舶!$E26)*(需要分野・船舶!X26)+(需要分野・自動車・新!$D26)*(需要分野・自動車・新!$E26)*(需要分野・自動車・新!X26)+(需要分野・自補修!$D26)*(需要分野・自補修!$E26)*(需要分野・自補修!X26)+(需要分野・電気機械!$D26)*(需要分野・電気機械!$E26)*(需要分野・電気機械!X26)+(需要分野・機械!$D26)*(需要分野・機械!$E26)*(需要分野・機械!X26)+(需要分野・金属製品!$D26)*(需要分野・金属製品!$E26)*(需要分野・金属製品!X26)+(需要分野・木工製品!$D26)*(需要分野・木工製品!$E26)*(需要分野・木工製品!X26)+(需要分野・家庭用!$D26)*(需要分野・家庭用!$E26)*(需要分野・家庭用!X26)+(需要分野・路面標示!$D26)*(需要分野・路面標示!$E26)*(需要分野・路面標示!X26)+(需要分野・その他!$D26)*(需要分野・その他!$E26)*(需要分野・その他!X26))/10000</f>
        <v>0</v>
      </c>
      <c r="Y26" s="109">
        <f>((需要分野・建物!$D26)*(需要分野・建物!$E26)*(需要分野・建物!Y26)+(需要分野・建築資材!$D26)*(需要分野・建築資材!$E26)*(需要分野・建築資材!Y26)+(需要分野・構造物!$D26)*(需要分野・構造物!$E26)*(需要分野・構造物!Y26)+(需要分野・船舶!$D26)*(需要分野・船舶!$E26)*(需要分野・船舶!Y26)+(需要分野・自動車・新!$D26)*(需要分野・自動車・新!$E26)*(需要分野・自動車・新!Y26)+(需要分野・自補修!$D26)*(需要分野・自補修!$E26)*(需要分野・自補修!Y26)+(需要分野・電気機械!$D26)*(需要分野・電気機械!$E26)*(需要分野・電気機械!Y26)+(需要分野・機械!$D26)*(需要分野・機械!$E26)*(需要分野・機械!Y26)+(需要分野・金属製品!$D26)*(需要分野・金属製品!$E26)*(需要分野・金属製品!Y26)+(需要分野・木工製品!$D26)*(需要分野・木工製品!$E26)*(需要分野・木工製品!Y26)+(需要分野・家庭用!$D26)*(需要分野・家庭用!$E26)*(需要分野・家庭用!Y26)+(需要分野・路面標示!$D26)*(需要分野・路面標示!$E26)*(需要分野・路面標示!Y26)+(需要分野・その他!$D26)*(需要分野・その他!$E26)*(需要分野・その他!Y26))/10000</f>
        <v>0</v>
      </c>
      <c r="Z26" s="109">
        <f>((需要分野・建物!$D26)*(需要分野・建物!$E26)*(需要分野・建物!Z26)+(需要分野・建築資材!$D26)*(需要分野・建築資材!$E26)*(需要分野・建築資材!Z26)+(需要分野・構造物!$D26)*(需要分野・構造物!$E26)*(需要分野・構造物!Z26)+(需要分野・船舶!$D26)*(需要分野・船舶!$E26)*(需要分野・船舶!Z26)+(需要分野・自動車・新!$D26)*(需要分野・自動車・新!$E26)*(需要分野・自動車・新!Z26)+(需要分野・自補修!$D26)*(需要分野・自補修!$E26)*(需要分野・自補修!Z26)+(需要分野・電気機械!$D26)*(需要分野・電気機械!$E26)*(需要分野・電気機械!Z26)+(需要分野・機械!$D26)*(需要分野・機械!$E26)*(需要分野・機械!Z26)+(需要分野・金属製品!$D26)*(需要分野・金属製品!$E26)*(需要分野・金属製品!Z26)+(需要分野・木工製品!$D26)*(需要分野・木工製品!$E26)*(需要分野・木工製品!Z26)+(需要分野・家庭用!$D26)*(需要分野・家庭用!$E26)*(需要分野・家庭用!Z26)+(需要分野・路面標示!$D26)*(需要分野・路面標示!$E26)*(需要分野・路面標示!Z26)+(需要分野・その他!$D26)*(需要分野・その他!$E26)*(需要分野・その他!Z26))/10000</f>
        <v>0</v>
      </c>
      <c r="AA26" s="110">
        <f>((需要分野・建物!$D26)*(需要分野・建物!$E26)*(需要分野・建物!AA26)+(需要分野・建築資材!$D26)*(需要分野・建築資材!$E26)*(需要分野・建築資材!AA26)+(需要分野・構造物!$D26)*(需要分野・構造物!$E26)*(需要分野・構造物!AA26)+(需要分野・船舶!$D26)*(需要分野・船舶!$E26)*(需要分野・船舶!AA26)+(需要分野・自動車・新!$D26)*(需要分野・自動車・新!$E26)*(需要分野・自動車・新!AA26)+(需要分野・自補修!$D26)*(需要分野・自補修!$E26)*(需要分野・自補修!AA26)+(需要分野・電気機械!$D26)*(需要分野・電気機械!$E26)*(需要分野・電気機械!AA26)+(需要分野・機械!$D26)*(需要分野・機械!$E26)*(需要分野・機械!AA26)+(需要分野・金属製品!$D26)*(需要分野・金属製品!$E26)*(需要分野・金属製品!AA26)+(需要分野・木工製品!$D26)*(需要分野・木工製品!$E26)*(需要分野・木工製品!AA26)+(需要分野・家庭用!$D26)*(需要分野・家庭用!$E26)*(需要分野・家庭用!AA26)+(需要分野・路面標示!$D26)*(需要分野・路面標示!$E26)*(需要分野・路面標示!AA26)+(需要分野・その他!$D26)*(需要分野・その他!$E26)*(需要分野・その他!AA26))/10000</f>
        <v>0</v>
      </c>
      <c r="AB26" s="19"/>
      <c r="AC26" s="20"/>
      <c r="AD26" s="20"/>
      <c r="AE26" s="21"/>
    </row>
    <row r="27" spans="2:31" s="16" customFormat="1" ht="34.5" customHeight="1">
      <c r="B27" s="526" t="s">
        <v>152</v>
      </c>
      <c r="C27" s="552"/>
      <c r="D27" s="261">
        <f>(販売実績表!T27)-(販売実績表!S27)</f>
        <v>0</v>
      </c>
      <c r="E27" s="105"/>
      <c r="F27" s="108">
        <f>((需要分野・建物!D27)*(需要分野・建物!F27)+(需要分野・建築資材!D27)*(需要分野・建築資材!F27)+(需要分野・構造物!D27)*(需要分野・構造物!F27)+(需要分野・船舶!D27)*(需要分野・船舶!F27)+(需要分野・自動車・新!D27)*(需要分野・自動車・新!F27)+(需要分野・自補修!D27)*(需要分野・自補修!F27)+(需要分野・電気機械!D27)*(需要分野・電気機械!F27)+(需要分野・機械!D27)*(需要分野・機械!F27)+(需要分野・金属製品!D27)*(需要分野・金属製品!F27)+(需要分野・木工製品!D27)*(需要分野・木工製品!F27)+(需要分野・家庭用!D27)*(需要分野・家庭用!F27)+(需要分野・路面標示!D27)*(需要分野・路面標示!F27)+(需要分野・その他!D27)*(需要分野・その他!F27))/100</f>
        <v>0</v>
      </c>
      <c r="G27" s="109">
        <f>((需要分野・建物!D27)*(需要分野・建物!G27)+(需要分野・建築資材!D27)*(需要分野・建築資材!G27)+(需要分野・構造物!D27)*(需要分野・構造物!G27)+(需要分野・船舶!D27)*(需要分野・船舶!G27)+(需要分野・自動車・新!D27)*(需要分野・自動車・新!G27)+(需要分野・自補修!D27)*(需要分野・自補修!G27)+(需要分野・電気機械!D27)*(需要分野・電気機械!G27)+(需要分野・機械!D27)*(需要分野・機械!G27)+(需要分野・金属製品!D27)*(需要分野・金属製品!G27)+(需要分野・木工製品!D27)*(需要分野・木工製品!G27)+(需要分野・家庭用!D27)*(需要分野・家庭用!G27)+(需要分野・路面標示!D27)*(需要分野・路面標示!G27)+(需要分野・その他!D27)*(需要分野・その他!G27))/100</f>
        <v>0</v>
      </c>
      <c r="H27" s="109">
        <f>((需要分野・建物!D27)*(需要分野・建物!H27)+(需要分野・建築資材!D27)*(需要分野・建築資材!H27)+(需要分野・構造物!D27)*(需要分野・構造物!H27)+(需要分野・船舶!D27)*(需要分野・船舶!H27)+(需要分野・自動車・新!D27)*(需要分野・自動車・新!H27)+(需要分野・自補修!D27)*(需要分野・自補修!H27)+(需要分野・電気機械!D27)*(需要分野・電気機械!H27)+(需要分野・機械!D27)*(需要分野・機械!H27)+(需要分野・金属製品!D27)*(需要分野・金属製品!H27)+(需要分野・木工製品!D27)*(需要分野・木工製品!H27)+(需要分野・家庭用!D27)*(需要分野・家庭用!H27)+(需要分野・路面標示!D27)*(需要分野・路面標示!H27)+(需要分野・その他!D27)*(需要分野・その他!H27))/100</f>
        <v>0</v>
      </c>
      <c r="I27" s="109">
        <f>((需要分野・建物!D27)*(需要分野・建物!I27)+(需要分野・建築資材!D27)*(需要分野・建築資材!I27)+(需要分野・構造物!D27)*(需要分野・構造物!I27)+(需要分野・船舶!D27)*(需要分野・船舶!I27)+(需要分野・自動車・新!D27)*(需要分野・自動車・新!I27)+(需要分野・自補修!D27)*(需要分野・自補修!I27)+(需要分野・電気機械!D27)*(需要分野・電気機械!I27)+(需要分野・機械!D27)*(需要分野・機械!I27)+(需要分野・金属製品!D27)*(需要分野・金属製品!I27)+(需要分野・木工製品!D27)*(需要分野・木工製品!I27)+(需要分野・家庭用!D27)*(需要分野・家庭用!I27)+(需要分野・路面標示!D27)*(需要分野・路面標示!I27)+(需要分野・その他!D27)*(需要分野・その他!I27))/100</f>
        <v>0</v>
      </c>
      <c r="J27" s="109">
        <f>((需要分野・建物!D27)*(需要分野・建物!J27)+(需要分野・建築資材!D27)*(需要分野・建築資材!J27)+(需要分野・構造物!D27)*(需要分野・構造物!J27)+(需要分野・船舶!D27)*(需要分野・船舶!J27)+(需要分野・自動車・新!D27)*(需要分野・自動車・新!J27)+(需要分野・自補修!D27)*(需要分野・自補修!J27)+(需要分野・電気機械!D27)*(需要分野・電気機械!J27)+(需要分野・機械!D27)*(需要分野・機械!J27)+(需要分野・金属製品!D27)*(需要分野・金属製品!J27)+(需要分野・木工製品!D27)*(需要分野・木工製品!J27)+(需要分野・家庭用!D27)*(需要分野・家庭用!J27)+(需要分野・路面標示!D27)*(需要分野・路面標示!J27)+(需要分野・その他!D27)*(需要分野・その他!J27))/100</f>
        <v>0</v>
      </c>
      <c r="K27" s="109">
        <f>((需要分野・建物!D27)*(需要分野・建物!K27)+(需要分野・建築資材!D27)*(需要分野・建築資材!K27)+(需要分野・構造物!D27)*(需要分野・構造物!K27)+(需要分野・船舶!D27)*(需要分野・船舶!K27)+(需要分野・自動車・新!D27)*(需要分野・自動車・新!K27)+(需要分野・自補修!D27)*(需要分野・自補修!K27)+(需要分野・電気機械!D27)*(需要分野・電気機械!K27)+(需要分野・機械!D27)*(需要分野・機械!K27)+(需要分野・金属製品!D27)*(需要分野・金属製品!K27)+(需要分野・木工製品!D27)*(需要分野・木工製品!K27)+(需要分野・家庭用!D27)*(需要分野・家庭用!K27)+(需要分野・路面標示!D27)*(需要分野・路面標示!K27)+(需要分野・その他!D27)*(需要分野・その他!K27))/100</f>
        <v>0</v>
      </c>
      <c r="L27" s="109">
        <f>((需要分野・建物!D27)*(需要分野・建物!L27)+(需要分野・建築資材!D27)*(需要分野・建築資材!L27)+(需要分野・構造物!D27)*(需要分野・構造物!L27)+(需要分野・船舶!D27)*(需要分野・船舶!L27)+(需要分野・自動車・新!D27)*(需要分野・自動車・新!L27)+(需要分野・自補修!D27)*(需要分野・自補修!L27)+(需要分野・電気機械!D27)*(需要分野・電気機械!L27)+(需要分野・機械!D27)*(需要分野・機械!L27)+(需要分野・金属製品!D27)*(需要分野・金属製品!L27)+(需要分野・木工製品!D27)*(需要分野・木工製品!L27)+(需要分野・家庭用!D27)*(需要分野・家庭用!L27)+(需要分野・路面標示!D27)*(需要分野・路面標示!L27)+(需要分野・その他!D27)*(需要分野・その他!L27))/100</f>
        <v>0</v>
      </c>
      <c r="M27" s="109">
        <f>((需要分野・建物!D27)*(需要分野・建物!M27)+(需要分野・建築資材!D27)*(需要分野・建築資材!M27)+(需要分野・構造物!D27)*(需要分野・構造物!M27)+(需要分野・船舶!D27)*(需要分野・船舶!M27)+(需要分野・自動車・新!D27)*(需要分野・自動車・新!M27)+(需要分野・自補修!D27)*(需要分野・自補修!M27)+(需要分野・電気機械!D27)*(需要分野・電気機械!M27)+(需要分野・機械!D27)*(需要分野・機械!M27)+(需要分野・金属製品!D27)*(需要分野・金属製品!M27)+(需要分野・木工製品!D27)*(需要分野・木工製品!M27)+(需要分野・家庭用!D27)*(需要分野・家庭用!M27)+(需要分野・路面標示!D27)*(需要分野・路面標示!M27)+(需要分野・その他!D27)*(需要分野・その他!M27))/100</f>
        <v>0</v>
      </c>
      <c r="N27" s="109">
        <f>((需要分野・建物!D27)*(需要分野・建物!N27)+(需要分野・建築資材!D27)*(需要分野・建築資材!N27)+(需要分野・構造物!D27)*(需要分野・構造物!N27)+(需要分野・船舶!D27)*(需要分野・船舶!N27)+(需要分野・自動車・新!D27)*(需要分野・自動車・新!N27)+(需要分野・自補修!D27)*(需要分野・自補修!N27)+(需要分野・電気機械!D27)*(需要分野・電気機械!N27)+(需要分野・機械!D27)*(需要分野・機械!N27)+(需要分野・金属製品!D27)*(需要分野・金属製品!N27)+(需要分野・木工製品!D27)*(需要分野・木工製品!N27)+(需要分野・家庭用!D27)*(需要分野・家庭用!N27)+(需要分野・路面標示!D27)*(需要分野・路面標示!N27)+(需要分野・その他!D27)*(需要分野・その他!N27))/100</f>
        <v>0</v>
      </c>
      <c r="O27" s="109">
        <f>((需要分野・建物!D27)*(需要分野・建物!O27)+(需要分野・建築資材!D27)*(需要分野・建築資材!O27)+(需要分野・構造物!D27)*(需要分野・構造物!O27)+(需要分野・船舶!D27)*(需要分野・船舶!O27)+(需要分野・自動車・新!D27)*(需要分野・自動車・新!O27)+(需要分野・自補修!D27)*(需要分野・自補修!O27)+(需要分野・電気機械!D27)*(需要分野・電気機械!O27)+(需要分野・機械!D27)*(需要分野・機械!O27)+(需要分野・金属製品!D27)*(需要分野・金属製品!O27)+(需要分野・木工製品!D27)*(需要分野・木工製品!O27)+(需要分野・家庭用!D27)*(需要分野・家庭用!O27)+(需要分野・路面標示!D27)*(需要分野・路面標示!O27)+(需要分野・その他!D27)*(需要分野・その他!O27))/100</f>
        <v>0</v>
      </c>
      <c r="P27" s="110">
        <f>((需要分野・建物!D27)*(需要分野・建物!P27)+(需要分野・建築資材!D27)*(需要分野・建築資材!P27)+(需要分野・構造物!D27)*(需要分野・構造物!P27)+(需要分野・船舶!D27)*(需要分野・船舶!P27)+(需要分野・自動車・新!D27)*(需要分野・自動車・新!P27)+(需要分野・自補修!D27)*(需要分野・自補修!P27)+(需要分野・電気機械!D27)*(需要分野・電気機械!P27)+(需要分野・機械!D27)*(需要分野・機械!P27)+(需要分野・金属製品!D27)*(需要分野・金属製品!P27)+(需要分野・木工製品!D27)*(需要分野・木工製品!P27)+(需要分野・家庭用!D27)*(需要分野・家庭用!P27)+(需要分野・路面標示!D27)*(需要分野・路面標示!P27)+(需要分野・その他!D27)*(需要分野・その他!P27))/100</f>
        <v>0</v>
      </c>
      <c r="Q27" s="119">
        <f>((需要分野・建物!$D27)*(需要分野・建物!$E27)*(需要分野・建物!Q27)+(需要分野・建築資材!$D27)*(需要分野・建築資材!$E27)*(需要分野・建築資材!Q27)+(需要分野・構造物!$D27)*(需要分野・構造物!$E27)*(需要分野・構造物!Q27)+(需要分野・船舶!$D27)*(需要分野・船舶!$E27)*(需要分野・船舶!Q27)+(需要分野・自動車・新!$D27)*(需要分野・自動車・新!$E27)*(需要分野・自動車・新!Q27)+(需要分野・自補修!$D27)*(需要分野・自補修!$E27)*(需要分野・自補修!Q27)+(需要分野・電気機械!$D27)*(需要分野・電気機械!$E27)*(需要分野・電気機械!Q27)+(需要分野・機械!$D27)*(需要分野・機械!$E27)*(需要分野・機械!Q27)+(需要分野・金属製品!$D27)*(需要分野・金属製品!$E27)*(需要分野・金属製品!Q27)+(需要分野・木工製品!$D27)*(需要分野・木工製品!$E27)*(需要分野・木工製品!Q27)+(需要分野・家庭用!$D27)*(需要分野・家庭用!$E27)*(需要分野・家庭用!Q27)+(需要分野・路面標示!$D27)*(需要分野・路面標示!$E27)*(需要分野・路面標示!Q27)+(需要分野・その他!$D27)*(需要分野・その他!$E27)*(需要分野・その他!Q27))/10000</f>
        <v>0</v>
      </c>
      <c r="R27" s="109">
        <f>((需要分野・建物!$D27)*(需要分野・建物!$E27)*(需要分野・建物!R27)+(需要分野・建築資材!$D27)*(需要分野・建築資材!$E27)*(需要分野・建築資材!R27)+(需要分野・構造物!$D27)*(需要分野・構造物!$E27)*(需要分野・構造物!R27)+(需要分野・船舶!$D27)*(需要分野・船舶!$E27)*(需要分野・船舶!R27)+(需要分野・自動車・新!$D27)*(需要分野・自動車・新!$E27)*(需要分野・自動車・新!R27)+(需要分野・自補修!$D27)*(需要分野・自補修!$E27)*(需要分野・自補修!R27)+(需要分野・電気機械!$D27)*(需要分野・電気機械!$E27)*(需要分野・電気機械!R27)+(需要分野・機械!$D27)*(需要分野・機械!$E27)*(需要分野・機械!R27)+(需要分野・金属製品!$D27)*(需要分野・金属製品!$E27)*(需要分野・金属製品!R27)+(需要分野・木工製品!$D27)*(需要分野・木工製品!$E27)*(需要分野・木工製品!R27)+(需要分野・家庭用!$D27)*(需要分野・家庭用!$E27)*(需要分野・家庭用!R27)+(需要分野・路面標示!$D27)*(需要分野・路面標示!$E27)*(需要分野・路面標示!R27)+(需要分野・その他!$D27)*(需要分野・その他!$E27)*(需要分野・その他!R27))/10000</f>
        <v>0</v>
      </c>
      <c r="S27" s="109">
        <f>((需要分野・建物!$D27)*(需要分野・建物!$E27)*(需要分野・建物!S27)+(需要分野・建築資材!$D27)*(需要分野・建築資材!$E27)*(需要分野・建築資材!S27)+(需要分野・構造物!$D27)*(需要分野・構造物!$E27)*(需要分野・構造物!S27)+(需要分野・船舶!$D27)*(需要分野・船舶!$E27)*(需要分野・船舶!S27)+(需要分野・自動車・新!$D27)*(需要分野・自動車・新!$E27)*(需要分野・自動車・新!S27)+(需要分野・自補修!$D27)*(需要分野・自補修!$E27)*(需要分野・自補修!S27)+(需要分野・電気機械!$D27)*(需要分野・電気機械!$E27)*(需要分野・電気機械!S27)+(需要分野・機械!$D27)*(需要分野・機械!$E27)*(需要分野・機械!S27)+(需要分野・金属製品!$D27)*(需要分野・金属製品!$E27)*(需要分野・金属製品!S27)+(需要分野・木工製品!$D27)*(需要分野・木工製品!$E27)*(需要分野・木工製品!S27)+(需要分野・家庭用!$D27)*(需要分野・家庭用!$E27)*(需要分野・家庭用!S27)+(需要分野・路面標示!$D27)*(需要分野・路面標示!$E27)*(需要分野・路面標示!S27)+(需要分野・その他!$D27)*(需要分野・その他!$E27)*(需要分野・その他!S27))/10000</f>
        <v>0</v>
      </c>
      <c r="T27" s="109">
        <f>((需要分野・建物!$D27)*(需要分野・建物!$E27)*(需要分野・建物!T27)+(需要分野・建築資材!$D27)*(需要分野・建築資材!$E27)*(需要分野・建築資材!T27)+(需要分野・構造物!$D27)*(需要分野・構造物!$E27)*(需要分野・構造物!T27)+(需要分野・船舶!$D27)*(需要分野・船舶!$E27)*(需要分野・船舶!T27)+(需要分野・自動車・新!$D27)*(需要分野・自動車・新!$E27)*(需要分野・自動車・新!T27)+(需要分野・自補修!$D27)*(需要分野・自補修!$E27)*(需要分野・自補修!T27)+(需要分野・電気機械!$D27)*(需要分野・電気機械!$E27)*(需要分野・電気機械!T27)+(需要分野・機械!$D27)*(需要分野・機械!$E27)*(需要分野・機械!T27)+(需要分野・金属製品!$D27)*(需要分野・金属製品!$E27)*(需要分野・金属製品!T27)+(需要分野・木工製品!$D27)*(需要分野・木工製品!$E27)*(需要分野・木工製品!T27)+(需要分野・家庭用!$D27)*(需要分野・家庭用!$E27)*(需要分野・家庭用!T27)+(需要分野・路面標示!$D27)*(需要分野・路面標示!$E27)*(需要分野・路面標示!T27)+(需要分野・その他!$D27)*(需要分野・その他!$E27)*(需要分野・その他!T27))/10000</f>
        <v>0</v>
      </c>
      <c r="U27" s="109">
        <f>((需要分野・建物!$D27)*(需要分野・建物!$E27)*(需要分野・建物!U27)+(需要分野・建築資材!$D27)*(需要分野・建築資材!$E27)*(需要分野・建築資材!U27)+(需要分野・構造物!$D27)*(需要分野・構造物!$E27)*(需要分野・構造物!U27)+(需要分野・船舶!$D27)*(需要分野・船舶!$E27)*(需要分野・船舶!U27)+(需要分野・自動車・新!$D27)*(需要分野・自動車・新!$E27)*(需要分野・自動車・新!U27)+(需要分野・自補修!$D27)*(需要分野・自補修!$E27)*(需要分野・自補修!U27)+(需要分野・電気機械!$D27)*(需要分野・電気機械!$E27)*(需要分野・電気機械!U27)+(需要分野・機械!$D27)*(需要分野・機械!$E27)*(需要分野・機械!U27)+(需要分野・金属製品!$D27)*(需要分野・金属製品!$E27)*(需要分野・金属製品!U27)+(需要分野・木工製品!$D27)*(需要分野・木工製品!$E27)*(需要分野・木工製品!U27)+(需要分野・家庭用!$D27)*(需要分野・家庭用!$E27)*(需要分野・家庭用!U27)+(需要分野・路面標示!$D27)*(需要分野・路面標示!$E27)*(需要分野・路面標示!U27)+(需要分野・その他!$D27)*(需要分野・その他!$E27)*(需要分野・その他!U27))/10000</f>
        <v>0</v>
      </c>
      <c r="V27" s="109">
        <f>((需要分野・建物!$D27)*(需要分野・建物!$E27)*(需要分野・建物!V27)+(需要分野・建築資材!$D27)*(需要分野・建築資材!$E27)*(需要分野・建築資材!V27)+(需要分野・構造物!$D27)*(需要分野・構造物!$E27)*(需要分野・構造物!V27)+(需要分野・船舶!$D27)*(需要分野・船舶!$E27)*(需要分野・船舶!V27)+(需要分野・自動車・新!$D27)*(需要分野・自動車・新!$E27)*(需要分野・自動車・新!V27)+(需要分野・自補修!$D27)*(需要分野・自補修!$E27)*(需要分野・自補修!V27)+(需要分野・電気機械!$D27)*(需要分野・電気機械!$E27)*(需要分野・電気機械!V27)+(需要分野・機械!$D27)*(需要分野・機械!$E27)*(需要分野・機械!V27)+(需要分野・金属製品!$D27)*(需要分野・金属製品!$E27)*(需要分野・金属製品!V27)+(需要分野・木工製品!$D27)*(需要分野・木工製品!$E27)*(需要分野・木工製品!V27)+(需要分野・家庭用!$D27)*(需要分野・家庭用!$E27)*(需要分野・家庭用!V27)+(需要分野・路面標示!$D27)*(需要分野・路面標示!$E27)*(需要分野・路面標示!V27)+(需要分野・その他!$D27)*(需要分野・その他!$E27)*(需要分野・その他!V27))/10000</f>
        <v>0</v>
      </c>
      <c r="W27" s="109">
        <f>((需要分野・建物!$D27)*(需要分野・建物!$E27)*(需要分野・建物!W27)+(需要分野・建築資材!$D27)*(需要分野・建築資材!$E27)*(需要分野・建築資材!W27)+(需要分野・構造物!$D27)*(需要分野・構造物!$E27)*(需要分野・構造物!W27)+(需要分野・船舶!$D27)*(需要分野・船舶!$E27)*(需要分野・船舶!W27)+(需要分野・自動車・新!$D27)*(需要分野・自動車・新!$E27)*(需要分野・自動車・新!W27)+(需要分野・自補修!$D27)*(需要分野・自補修!$E27)*(需要分野・自補修!W27)+(需要分野・電気機械!$D27)*(需要分野・電気機械!$E27)*(需要分野・電気機械!W27)+(需要分野・機械!$D27)*(需要分野・機械!$E27)*(需要分野・機械!W27)+(需要分野・金属製品!$D27)*(需要分野・金属製品!$E27)*(需要分野・金属製品!W27)+(需要分野・木工製品!$D27)*(需要分野・木工製品!$E27)*(需要分野・木工製品!W27)+(需要分野・家庭用!$D27)*(需要分野・家庭用!$E27)*(需要分野・家庭用!W27)+(需要分野・路面標示!$D27)*(需要分野・路面標示!$E27)*(需要分野・路面標示!W27)+(需要分野・その他!$D27)*(需要分野・その他!$E27)*(需要分野・その他!W27))/10000</f>
        <v>0</v>
      </c>
      <c r="X27" s="109">
        <f>((需要分野・建物!$D27)*(需要分野・建物!$E27)*(需要分野・建物!X27)+(需要分野・建築資材!$D27)*(需要分野・建築資材!$E27)*(需要分野・建築資材!X27)+(需要分野・構造物!$D27)*(需要分野・構造物!$E27)*(需要分野・構造物!X27)+(需要分野・船舶!$D27)*(需要分野・船舶!$E27)*(需要分野・船舶!X27)+(需要分野・自動車・新!$D27)*(需要分野・自動車・新!$E27)*(需要分野・自動車・新!X27)+(需要分野・自補修!$D27)*(需要分野・自補修!$E27)*(需要分野・自補修!X27)+(需要分野・電気機械!$D27)*(需要分野・電気機械!$E27)*(需要分野・電気機械!X27)+(需要分野・機械!$D27)*(需要分野・機械!$E27)*(需要分野・機械!X27)+(需要分野・金属製品!$D27)*(需要分野・金属製品!$E27)*(需要分野・金属製品!X27)+(需要分野・木工製品!$D27)*(需要分野・木工製品!$E27)*(需要分野・木工製品!X27)+(需要分野・家庭用!$D27)*(需要分野・家庭用!$E27)*(需要分野・家庭用!X27)+(需要分野・路面標示!$D27)*(需要分野・路面標示!$E27)*(需要分野・路面標示!X27)+(需要分野・その他!$D27)*(需要分野・その他!$E27)*(需要分野・その他!X27))/10000</f>
        <v>0</v>
      </c>
      <c r="Y27" s="109">
        <f>((需要分野・建物!$D27)*(需要分野・建物!$E27)*(需要分野・建物!Y27)+(需要分野・建築資材!$D27)*(需要分野・建築資材!$E27)*(需要分野・建築資材!Y27)+(需要分野・構造物!$D27)*(需要分野・構造物!$E27)*(需要分野・構造物!Y27)+(需要分野・船舶!$D27)*(需要分野・船舶!$E27)*(需要分野・船舶!Y27)+(需要分野・自動車・新!$D27)*(需要分野・自動車・新!$E27)*(需要分野・自動車・新!Y27)+(需要分野・自補修!$D27)*(需要分野・自補修!$E27)*(需要分野・自補修!Y27)+(需要分野・電気機械!$D27)*(需要分野・電気機械!$E27)*(需要分野・電気機械!Y27)+(需要分野・機械!$D27)*(需要分野・機械!$E27)*(需要分野・機械!Y27)+(需要分野・金属製品!$D27)*(需要分野・金属製品!$E27)*(需要分野・金属製品!Y27)+(需要分野・木工製品!$D27)*(需要分野・木工製品!$E27)*(需要分野・木工製品!Y27)+(需要分野・家庭用!$D27)*(需要分野・家庭用!$E27)*(需要分野・家庭用!Y27)+(需要分野・路面標示!$D27)*(需要分野・路面標示!$E27)*(需要分野・路面標示!Y27)+(需要分野・その他!$D27)*(需要分野・その他!$E27)*(需要分野・その他!Y27))/10000</f>
        <v>0</v>
      </c>
      <c r="Z27" s="109">
        <f>((需要分野・建物!$D27)*(需要分野・建物!$E27)*(需要分野・建物!Z27)+(需要分野・建築資材!$D27)*(需要分野・建築資材!$E27)*(需要分野・建築資材!Z27)+(需要分野・構造物!$D27)*(需要分野・構造物!$E27)*(需要分野・構造物!Z27)+(需要分野・船舶!$D27)*(需要分野・船舶!$E27)*(需要分野・船舶!Z27)+(需要分野・自動車・新!$D27)*(需要分野・自動車・新!$E27)*(需要分野・自動車・新!Z27)+(需要分野・自補修!$D27)*(需要分野・自補修!$E27)*(需要分野・自補修!Z27)+(需要分野・電気機械!$D27)*(需要分野・電気機械!$E27)*(需要分野・電気機械!Z27)+(需要分野・機械!$D27)*(需要分野・機械!$E27)*(需要分野・機械!Z27)+(需要分野・金属製品!$D27)*(需要分野・金属製品!$E27)*(需要分野・金属製品!Z27)+(需要分野・木工製品!$D27)*(需要分野・木工製品!$E27)*(需要分野・木工製品!Z27)+(需要分野・家庭用!$D27)*(需要分野・家庭用!$E27)*(需要分野・家庭用!Z27)+(需要分野・路面標示!$D27)*(需要分野・路面標示!$E27)*(需要分野・路面標示!Z27)+(需要分野・その他!$D27)*(需要分野・その他!$E27)*(需要分野・その他!Z27))/10000</f>
        <v>0</v>
      </c>
      <c r="AA27" s="110">
        <f>((需要分野・建物!$D27)*(需要分野・建物!$E27)*(需要分野・建物!AA27)+(需要分野・建築資材!$D27)*(需要分野・建築資材!$E27)*(需要分野・建築資材!AA27)+(需要分野・構造物!$D27)*(需要分野・構造物!$E27)*(需要分野・構造物!AA27)+(需要分野・船舶!$D27)*(需要分野・船舶!$E27)*(需要分野・船舶!AA27)+(需要分野・自動車・新!$D27)*(需要分野・自動車・新!$E27)*(需要分野・自動車・新!AA27)+(需要分野・自補修!$D27)*(需要分野・自補修!$E27)*(需要分野・自補修!AA27)+(需要分野・電気機械!$D27)*(需要分野・電気機械!$E27)*(需要分野・電気機械!AA27)+(需要分野・機械!$D27)*(需要分野・機械!$E27)*(需要分野・機械!AA27)+(需要分野・金属製品!$D27)*(需要分野・金属製品!$E27)*(需要分野・金属製品!AA27)+(需要分野・木工製品!$D27)*(需要分野・木工製品!$E27)*(需要分野・木工製品!AA27)+(需要分野・家庭用!$D27)*(需要分野・家庭用!$E27)*(需要分野・家庭用!AA27)+(需要分野・路面標示!$D27)*(需要分野・路面標示!$E27)*(需要分野・路面標示!AA27)+(需要分野・その他!$D27)*(需要分野・その他!$E27)*(需要分野・その他!AA27))/10000</f>
        <v>0</v>
      </c>
      <c r="AB27" s="19"/>
    </row>
    <row r="28" spans="2:31" s="16" customFormat="1" ht="30.95" customHeight="1">
      <c r="B28" s="506" t="s">
        <v>50</v>
      </c>
      <c r="C28" s="507"/>
      <c r="D28" s="261">
        <f>(販売実績表!T28)-(販売実績表!S28)</f>
        <v>0</v>
      </c>
      <c r="E28" s="105"/>
      <c r="F28" s="108">
        <f>((需要分野・建物!D28)*(需要分野・建物!F28)+(需要分野・建築資材!D28)*(需要分野・建築資材!F28)+(需要分野・構造物!D28)*(需要分野・構造物!F28)+(需要分野・船舶!D28)*(需要分野・船舶!F28)+(需要分野・自動車・新!D28)*(需要分野・自動車・新!F28)+(需要分野・自補修!D28)*(需要分野・自補修!F28)+(需要分野・電気機械!D28)*(需要分野・電気機械!F28)+(需要分野・機械!D28)*(需要分野・機械!F28)+(需要分野・金属製品!D28)*(需要分野・金属製品!F28)+(需要分野・木工製品!D28)*(需要分野・木工製品!F28)+(需要分野・家庭用!D28)*(需要分野・家庭用!F28)+(需要分野・路面標示!D28)*(需要分野・路面標示!F28)+(需要分野・その他!D28)*(需要分野・その他!F28))/100</f>
        <v>0</v>
      </c>
      <c r="G28" s="109">
        <f>((需要分野・建物!D28)*(需要分野・建物!G28)+(需要分野・建築資材!D28)*(需要分野・建築資材!G28)+(需要分野・構造物!D28)*(需要分野・構造物!G28)+(需要分野・船舶!D28)*(需要分野・船舶!G28)+(需要分野・自動車・新!D28)*(需要分野・自動車・新!G28)+(需要分野・自補修!D28)*(需要分野・自補修!G28)+(需要分野・電気機械!D28)*(需要分野・電気機械!G28)+(需要分野・機械!D28)*(需要分野・機械!G28)+(需要分野・金属製品!D28)*(需要分野・金属製品!G28)+(需要分野・木工製品!D28)*(需要分野・木工製品!G28)+(需要分野・家庭用!D28)*(需要分野・家庭用!G28)+(需要分野・路面標示!D28)*(需要分野・路面標示!G28)+(需要分野・その他!D28)*(需要分野・その他!G28))/100</f>
        <v>0</v>
      </c>
      <c r="H28" s="109">
        <f>((需要分野・建物!D28)*(需要分野・建物!H28)+(需要分野・建築資材!D28)*(需要分野・建築資材!H28)+(需要分野・構造物!D28)*(需要分野・構造物!H28)+(需要分野・船舶!D28)*(需要分野・船舶!H28)+(需要分野・自動車・新!D28)*(需要分野・自動車・新!H28)+(需要分野・自補修!D28)*(需要分野・自補修!H28)+(需要分野・電気機械!D28)*(需要分野・電気機械!H28)+(需要分野・機械!D28)*(需要分野・機械!H28)+(需要分野・金属製品!D28)*(需要分野・金属製品!H28)+(需要分野・木工製品!D28)*(需要分野・木工製品!H28)+(需要分野・家庭用!D28)*(需要分野・家庭用!H28)+(需要分野・路面標示!D28)*(需要分野・路面標示!H28)+(需要分野・その他!D28)*(需要分野・その他!H28))/100</f>
        <v>0</v>
      </c>
      <c r="I28" s="109">
        <f>((需要分野・建物!D28)*(需要分野・建物!I28)+(需要分野・建築資材!D28)*(需要分野・建築資材!I28)+(需要分野・構造物!D28)*(需要分野・構造物!I28)+(需要分野・船舶!D28)*(需要分野・船舶!I28)+(需要分野・自動車・新!D28)*(需要分野・自動車・新!I28)+(需要分野・自補修!D28)*(需要分野・自補修!I28)+(需要分野・電気機械!D28)*(需要分野・電気機械!I28)+(需要分野・機械!D28)*(需要分野・機械!I28)+(需要分野・金属製品!D28)*(需要分野・金属製品!I28)+(需要分野・木工製品!D28)*(需要分野・木工製品!I28)+(需要分野・家庭用!D28)*(需要分野・家庭用!I28)+(需要分野・路面標示!D28)*(需要分野・路面標示!I28)+(需要分野・その他!D28)*(需要分野・その他!I28))/100</f>
        <v>0</v>
      </c>
      <c r="J28" s="109">
        <f>((需要分野・建物!D28)*(需要分野・建物!J28)+(需要分野・建築資材!D28)*(需要分野・建築資材!J28)+(需要分野・構造物!D28)*(需要分野・構造物!J28)+(需要分野・船舶!D28)*(需要分野・船舶!J28)+(需要分野・自動車・新!D28)*(需要分野・自動車・新!J28)+(需要分野・自補修!D28)*(需要分野・自補修!J28)+(需要分野・電気機械!D28)*(需要分野・電気機械!J28)+(需要分野・機械!D28)*(需要分野・機械!J28)+(需要分野・金属製品!D28)*(需要分野・金属製品!J28)+(需要分野・木工製品!D28)*(需要分野・木工製品!J28)+(需要分野・家庭用!D28)*(需要分野・家庭用!J28)+(需要分野・路面標示!D28)*(需要分野・路面標示!J28)+(需要分野・その他!D28)*(需要分野・その他!J28))/100</f>
        <v>0</v>
      </c>
      <c r="K28" s="109">
        <f>((需要分野・建物!D28)*(需要分野・建物!K28)+(需要分野・建築資材!D28)*(需要分野・建築資材!K28)+(需要分野・構造物!D28)*(需要分野・構造物!K28)+(需要分野・船舶!D28)*(需要分野・船舶!K28)+(需要分野・自動車・新!D28)*(需要分野・自動車・新!K28)+(需要分野・自補修!D28)*(需要分野・自補修!K28)+(需要分野・電気機械!D28)*(需要分野・電気機械!K28)+(需要分野・機械!D28)*(需要分野・機械!K28)+(需要分野・金属製品!D28)*(需要分野・金属製品!K28)+(需要分野・木工製品!D28)*(需要分野・木工製品!K28)+(需要分野・家庭用!D28)*(需要分野・家庭用!K28)+(需要分野・路面標示!D28)*(需要分野・路面標示!K28)+(需要分野・その他!D28)*(需要分野・その他!K28))/100</f>
        <v>0</v>
      </c>
      <c r="L28" s="109">
        <f>((需要分野・建物!D28)*(需要分野・建物!L28)+(需要分野・建築資材!D28)*(需要分野・建築資材!L28)+(需要分野・構造物!D28)*(需要分野・構造物!L28)+(需要分野・船舶!D28)*(需要分野・船舶!L28)+(需要分野・自動車・新!D28)*(需要分野・自動車・新!L28)+(需要分野・自補修!D28)*(需要分野・自補修!L28)+(需要分野・電気機械!D28)*(需要分野・電気機械!L28)+(需要分野・機械!D28)*(需要分野・機械!L28)+(需要分野・金属製品!D28)*(需要分野・金属製品!L28)+(需要分野・木工製品!D28)*(需要分野・木工製品!L28)+(需要分野・家庭用!D28)*(需要分野・家庭用!L28)+(需要分野・路面標示!D28)*(需要分野・路面標示!L28)+(需要分野・その他!D28)*(需要分野・その他!L28))/100</f>
        <v>0</v>
      </c>
      <c r="M28" s="109">
        <f>((需要分野・建物!D28)*(需要分野・建物!M28)+(需要分野・建築資材!D28)*(需要分野・建築資材!M28)+(需要分野・構造物!D28)*(需要分野・構造物!M28)+(需要分野・船舶!D28)*(需要分野・船舶!M28)+(需要分野・自動車・新!D28)*(需要分野・自動車・新!M28)+(需要分野・自補修!D28)*(需要分野・自補修!M28)+(需要分野・電気機械!D28)*(需要分野・電気機械!M28)+(需要分野・機械!D28)*(需要分野・機械!M28)+(需要分野・金属製品!D28)*(需要分野・金属製品!M28)+(需要分野・木工製品!D28)*(需要分野・木工製品!M28)+(需要分野・家庭用!D28)*(需要分野・家庭用!M28)+(需要分野・路面標示!D28)*(需要分野・路面標示!M28)+(需要分野・その他!D28)*(需要分野・その他!M28))/100</f>
        <v>0</v>
      </c>
      <c r="N28" s="109">
        <f>((需要分野・建物!D28)*(需要分野・建物!N28)+(需要分野・建築資材!D28)*(需要分野・建築資材!N28)+(需要分野・構造物!D28)*(需要分野・構造物!N28)+(需要分野・船舶!D28)*(需要分野・船舶!N28)+(需要分野・自動車・新!D28)*(需要分野・自動車・新!N28)+(需要分野・自補修!D28)*(需要分野・自補修!N28)+(需要分野・電気機械!D28)*(需要分野・電気機械!N28)+(需要分野・機械!D28)*(需要分野・機械!N28)+(需要分野・金属製品!D28)*(需要分野・金属製品!N28)+(需要分野・木工製品!D28)*(需要分野・木工製品!N28)+(需要分野・家庭用!D28)*(需要分野・家庭用!N28)+(需要分野・路面標示!D28)*(需要分野・路面標示!N28)+(需要分野・その他!D28)*(需要分野・その他!N28))/100</f>
        <v>0</v>
      </c>
      <c r="O28" s="109">
        <f>((需要分野・建物!D28)*(需要分野・建物!O28)+(需要分野・建築資材!D28)*(需要分野・建築資材!O28)+(需要分野・構造物!D28)*(需要分野・構造物!O28)+(需要分野・船舶!D28)*(需要分野・船舶!O28)+(需要分野・自動車・新!D28)*(需要分野・自動車・新!O28)+(需要分野・自補修!D28)*(需要分野・自補修!O28)+(需要分野・電気機械!D28)*(需要分野・電気機械!O28)+(需要分野・機械!D28)*(需要分野・機械!O28)+(需要分野・金属製品!D28)*(需要分野・金属製品!O28)+(需要分野・木工製品!D28)*(需要分野・木工製品!O28)+(需要分野・家庭用!D28)*(需要分野・家庭用!O28)+(需要分野・路面標示!D28)*(需要分野・路面標示!O28)+(需要分野・その他!D28)*(需要分野・その他!O28))/100</f>
        <v>0</v>
      </c>
      <c r="P28" s="110">
        <f>((需要分野・建物!D28)*(需要分野・建物!P28)+(需要分野・建築資材!D28)*(需要分野・建築資材!P28)+(需要分野・構造物!D28)*(需要分野・構造物!P28)+(需要分野・船舶!D28)*(需要分野・船舶!P28)+(需要分野・自動車・新!D28)*(需要分野・自動車・新!P28)+(需要分野・自補修!D28)*(需要分野・自補修!P28)+(需要分野・電気機械!D28)*(需要分野・電気機械!P28)+(需要分野・機械!D28)*(需要分野・機械!P28)+(需要分野・金属製品!D28)*(需要分野・金属製品!P28)+(需要分野・木工製品!D28)*(需要分野・木工製品!P28)+(需要分野・家庭用!D28)*(需要分野・家庭用!P28)+(需要分野・路面標示!D28)*(需要分野・路面標示!P28)+(需要分野・その他!D28)*(需要分野・その他!P28))/100</f>
        <v>0</v>
      </c>
      <c r="Q28" s="119">
        <f>((需要分野・建物!$D28)*(需要分野・建物!$E28)*(需要分野・建物!Q28)+(需要分野・建築資材!$D28)*(需要分野・建築資材!$E28)*(需要分野・建築資材!Q28)+(需要分野・構造物!$D28)*(需要分野・構造物!$E28)*(需要分野・構造物!Q28)+(需要分野・船舶!$D28)*(需要分野・船舶!$E28)*(需要分野・船舶!Q28)+(需要分野・自動車・新!$D28)*(需要分野・自動車・新!$E28)*(需要分野・自動車・新!Q28)+(需要分野・自補修!$D28)*(需要分野・自補修!$E28)*(需要分野・自補修!Q28)+(需要分野・電気機械!$D28)*(需要分野・電気機械!$E28)*(需要分野・電気機械!Q28)+(需要分野・機械!$D28)*(需要分野・機械!$E28)*(需要分野・機械!Q28)+(需要分野・金属製品!$D28)*(需要分野・金属製品!$E28)*(需要分野・金属製品!Q28)+(需要分野・木工製品!$D28)*(需要分野・木工製品!$E28)*(需要分野・木工製品!Q28)+(需要分野・家庭用!$D28)*(需要分野・家庭用!$E28)*(需要分野・家庭用!Q28)+(需要分野・路面標示!$D28)*(需要分野・路面標示!$E28)*(需要分野・路面標示!Q28)+(需要分野・その他!$D28)*(需要分野・その他!$E28)*(需要分野・その他!Q28))/10000</f>
        <v>0</v>
      </c>
      <c r="R28" s="109">
        <f>((需要分野・建物!$D28)*(需要分野・建物!$E28)*(需要分野・建物!R28)+(需要分野・建築資材!$D28)*(需要分野・建築資材!$E28)*(需要分野・建築資材!R28)+(需要分野・構造物!$D28)*(需要分野・構造物!$E28)*(需要分野・構造物!R28)+(需要分野・船舶!$D28)*(需要分野・船舶!$E28)*(需要分野・船舶!R28)+(需要分野・自動車・新!$D28)*(需要分野・自動車・新!$E28)*(需要分野・自動車・新!R28)+(需要分野・自補修!$D28)*(需要分野・自補修!$E28)*(需要分野・自補修!R28)+(需要分野・電気機械!$D28)*(需要分野・電気機械!$E28)*(需要分野・電気機械!R28)+(需要分野・機械!$D28)*(需要分野・機械!$E28)*(需要分野・機械!R28)+(需要分野・金属製品!$D28)*(需要分野・金属製品!$E28)*(需要分野・金属製品!R28)+(需要分野・木工製品!$D28)*(需要分野・木工製品!$E28)*(需要分野・木工製品!R28)+(需要分野・家庭用!$D28)*(需要分野・家庭用!$E28)*(需要分野・家庭用!R28)+(需要分野・路面標示!$D28)*(需要分野・路面標示!$E28)*(需要分野・路面標示!R28)+(需要分野・その他!$D28)*(需要分野・その他!$E28)*(需要分野・その他!R28))/10000</f>
        <v>0</v>
      </c>
      <c r="S28" s="109">
        <f>((需要分野・建物!$D28)*(需要分野・建物!$E28)*(需要分野・建物!S28)+(需要分野・建築資材!$D28)*(需要分野・建築資材!$E28)*(需要分野・建築資材!S28)+(需要分野・構造物!$D28)*(需要分野・構造物!$E28)*(需要分野・構造物!S28)+(需要分野・船舶!$D28)*(需要分野・船舶!$E28)*(需要分野・船舶!S28)+(需要分野・自動車・新!$D28)*(需要分野・自動車・新!$E28)*(需要分野・自動車・新!S28)+(需要分野・自補修!$D28)*(需要分野・自補修!$E28)*(需要分野・自補修!S28)+(需要分野・電気機械!$D28)*(需要分野・電気機械!$E28)*(需要分野・電気機械!S28)+(需要分野・機械!$D28)*(需要分野・機械!$E28)*(需要分野・機械!S28)+(需要分野・金属製品!$D28)*(需要分野・金属製品!$E28)*(需要分野・金属製品!S28)+(需要分野・木工製品!$D28)*(需要分野・木工製品!$E28)*(需要分野・木工製品!S28)+(需要分野・家庭用!$D28)*(需要分野・家庭用!$E28)*(需要分野・家庭用!S28)+(需要分野・路面標示!$D28)*(需要分野・路面標示!$E28)*(需要分野・路面標示!S28)+(需要分野・その他!$D28)*(需要分野・その他!$E28)*(需要分野・その他!S28))/10000</f>
        <v>0</v>
      </c>
      <c r="T28" s="109">
        <f>((需要分野・建物!$D28)*(需要分野・建物!$E28)*(需要分野・建物!T28)+(需要分野・建築資材!$D28)*(需要分野・建築資材!$E28)*(需要分野・建築資材!T28)+(需要分野・構造物!$D28)*(需要分野・構造物!$E28)*(需要分野・構造物!T28)+(需要分野・船舶!$D28)*(需要分野・船舶!$E28)*(需要分野・船舶!T28)+(需要分野・自動車・新!$D28)*(需要分野・自動車・新!$E28)*(需要分野・自動車・新!T28)+(需要分野・自補修!$D28)*(需要分野・自補修!$E28)*(需要分野・自補修!T28)+(需要分野・電気機械!$D28)*(需要分野・電気機械!$E28)*(需要分野・電気機械!T28)+(需要分野・機械!$D28)*(需要分野・機械!$E28)*(需要分野・機械!T28)+(需要分野・金属製品!$D28)*(需要分野・金属製品!$E28)*(需要分野・金属製品!T28)+(需要分野・木工製品!$D28)*(需要分野・木工製品!$E28)*(需要分野・木工製品!T28)+(需要分野・家庭用!$D28)*(需要分野・家庭用!$E28)*(需要分野・家庭用!T28)+(需要分野・路面標示!$D28)*(需要分野・路面標示!$E28)*(需要分野・路面標示!T28)+(需要分野・その他!$D28)*(需要分野・その他!$E28)*(需要分野・その他!T28))/10000</f>
        <v>0</v>
      </c>
      <c r="U28" s="109">
        <f>((需要分野・建物!$D28)*(需要分野・建物!$E28)*(需要分野・建物!U28)+(需要分野・建築資材!$D28)*(需要分野・建築資材!$E28)*(需要分野・建築資材!U28)+(需要分野・構造物!$D28)*(需要分野・構造物!$E28)*(需要分野・構造物!U28)+(需要分野・船舶!$D28)*(需要分野・船舶!$E28)*(需要分野・船舶!U28)+(需要分野・自動車・新!$D28)*(需要分野・自動車・新!$E28)*(需要分野・自動車・新!U28)+(需要分野・自補修!$D28)*(需要分野・自補修!$E28)*(需要分野・自補修!U28)+(需要分野・電気機械!$D28)*(需要分野・電気機械!$E28)*(需要分野・電気機械!U28)+(需要分野・機械!$D28)*(需要分野・機械!$E28)*(需要分野・機械!U28)+(需要分野・金属製品!$D28)*(需要分野・金属製品!$E28)*(需要分野・金属製品!U28)+(需要分野・木工製品!$D28)*(需要分野・木工製品!$E28)*(需要分野・木工製品!U28)+(需要分野・家庭用!$D28)*(需要分野・家庭用!$E28)*(需要分野・家庭用!U28)+(需要分野・路面標示!$D28)*(需要分野・路面標示!$E28)*(需要分野・路面標示!U28)+(需要分野・その他!$D28)*(需要分野・その他!$E28)*(需要分野・その他!U28))/10000</f>
        <v>0</v>
      </c>
      <c r="V28" s="109">
        <f>((需要分野・建物!$D28)*(需要分野・建物!$E28)*(需要分野・建物!V28)+(需要分野・建築資材!$D28)*(需要分野・建築資材!$E28)*(需要分野・建築資材!V28)+(需要分野・構造物!$D28)*(需要分野・構造物!$E28)*(需要分野・構造物!V28)+(需要分野・船舶!$D28)*(需要分野・船舶!$E28)*(需要分野・船舶!V28)+(需要分野・自動車・新!$D28)*(需要分野・自動車・新!$E28)*(需要分野・自動車・新!V28)+(需要分野・自補修!$D28)*(需要分野・自補修!$E28)*(需要分野・自補修!V28)+(需要分野・電気機械!$D28)*(需要分野・電気機械!$E28)*(需要分野・電気機械!V28)+(需要分野・機械!$D28)*(需要分野・機械!$E28)*(需要分野・機械!V28)+(需要分野・金属製品!$D28)*(需要分野・金属製品!$E28)*(需要分野・金属製品!V28)+(需要分野・木工製品!$D28)*(需要分野・木工製品!$E28)*(需要分野・木工製品!V28)+(需要分野・家庭用!$D28)*(需要分野・家庭用!$E28)*(需要分野・家庭用!V28)+(需要分野・路面標示!$D28)*(需要分野・路面標示!$E28)*(需要分野・路面標示!V28)+(需要分野・その他!$D28)*(需要分野・その他!$E28)*(需要分野・その他!V28))/10000</f>
        <v>0</v>
      </c>
      <c r="W28" s="109">
        <f>((需要分野・建物!$D28)*(需要分野・建物!$E28)*(需要分野・建物!W28)+(需要分野・建築資材!$D28)*(需要分野・建築資材!$E28)*(需要分野・建築資材!W28)+(需要分野・構造物!$D28)*(需要分野・構造物!$E28)*(需要分野・構造物!W28)+(需要分野・船舶!$D28)*(需要分野・船舶!$E28)*(需要分野・船舶!W28)+(需要分野・自動車・新!$D28)*(需要分野・自動車・新!$E28)*(需要分野・自動車・新!W28)+(需要分野・自補修!$D28)*(需要分野・自補修!$E28)*(需要分野・自補修!W28)+(需要分野・電気機械!$D28)*(需要分野・電気機械!$E28)*(需要分野・電気機械!W28)+(需要分野・機械!$D28)*(需要分野・機械!$E28)*(需要分野・機械!W28)+(需要分野・金属製品!$D28)*(需要分野・金属製品!$E28)*(需要分野・金属製品!W28)+(需要分野・木工製品!$D28)*(需要分野・木工製品!$E28)*(需要分野・木工製品!W28)+(需要分野・家庭用!$D28)*(需要分野・家庭用!$E28)*(需要分野・家庭用!W28)+(需要分野・路面標示!$D28)*(需要分野・路面標示!$E28)*(需要分野・路面標示!W28)+(需要分野・その他!$D28)*(需要分野・その他!$E28)*(需要分野・その他!W28))/10000</f>
        <v>0</v>
      </c>
      <c r="X28" s="109">
        <f>((需要分野・建物!$D28)*(需要分野・建物!$E28)*(需要分野・建物!X28)+(需要分野・建築資材!$D28)*(需要分野・建築資材!$E28)*(需要分野・建築資材!X28)+(需要分野・構造物!$D28)*(需要分野・構造物!$E28)*(需要分野・構造物!X28)+(需要分野・船舶!$D28)*(需要分野・船舶!$E28)*(需要分野・船舶!X28)+(需要分野・自動車・新!$D28)*(需要分野・自動車・新!$E28)*(需要分野・自動車・新!X28)+(需要分野・自補修!$D28)*(需要分野・自補修!$E28)*(需要分野・自補修!X28)+(需要分野・電気機械!$D28)*(需要分野・電気機械!$E28)*(需要分野・電気機械!X28)+(需要分野・機械!$D28)*(需要分野・機械!$E28)*(需要分野・機械!X28)+(需要分野・金属製品!$D28)*(需要分野・金属製品!$E28)*(需要分野・金属製品!X28)+(需要分野・木工製品!$D28)*(需要分野・木工製品!$E28)*(需要分野・木工製品!X28)+(需要分野・家庭用!$D28)*(需要分野・家庭用!$E28)*(需要分野・家庭用!X28)+(需要分野・路面標示!$D28)*(需要分野・路面標示!$E28)*(需要分野・路面標示!X28)+(需要分野・その他!$D28)*(需要分野・その他!$E28)*(需要分野・その他!X28))/10000</f>
        <v>0</v>
      </c>
      <c r="Y28" s="109">
        <f>((需要分野・建物!$D28)*(需要分野・建物!$E28)*(需要分野・建物!Y28)+(需要分野・建築資材!$D28)*(需要分野・建築資材!$E28)*(需要分野・建築資材!Y28)+(需要分野・構造物!$D28)*(需要分野・構造物!$E28)*(需要分野・構造物!Y28)+(需要分野・船舶!$D28)*(需要分野・船舶!$E28)*(需要分野・船舶!Y28)+(需要分野・自動車・新!$D28)*(需要分野・自動車・新!$E28)*(需要分野・自動車・新!Y28)+(需要分野・自補修!$D28)*(需要分野・自補修!$E28)*(需要分野・自補修!Y28)+(需要分野・電気機械!$D28)*(需要分野・電気機械!$E28)*(需要分野・電気機械!Y28)+(需要分野・機械!$D28)*(需要分野・機械!$E28)*(需要分野・機械!Y28)+(需要分野・金属製品!$D28)*(需要分野・金属製品!$E28)*(需要分野・金属製品!Y28)+(需要分野・木工製品!$D28)*(需要分野・木工製品!$E28)*(需要分野・木工製品!Y28)+(需要分野・家庭用!$D28)*(需要分野・家庭用!$E28)*(需要分野・家庭用!Y28)+(需要分野・路面標示!$D28)*(需要分野・路面標示!$E28)*(需要分野・路面標示!Y28)+(需要分野・その他!$D28)*(需要分野・その他!$E28)*(需要分野・その他!Y28))/10000</f>
        <v>0</v>
      </c>
      <c r="Z28" s="109">
        <f>((需要分野・建物!$D28)*(需要分野・建物!$E28)*(需要分野・建物!Z28)+(需要分野・建築資材!$D28)*(需要分野・建築資材!$E28)*(需要分野・建築資材!Z28)+(需要分野・構造物!$D28)*(需要分野・構造物!$E28)*(需要分野・構造物!Z28)+(需要分野・船舶!$D28)*(需要分野・船舶!$E28)*(需要分野・船舶!Z28)+(需要分野・自動車・新!$D28)*(需要分野・自動車・新!$E28)*(需要分野・自動車・新!Z28)+(需要分野・自補修!$D28)*(需要分野・自補修!$E28)*(需要分野・自補修!Z28)+(需要分野・電気機械!$D28)*(需要分野・電気機械!$E28)*(需要分野・電気機械!Z28)+(需要分野・機械!$D28)*(需要分野・機械!$E28)*(需要分野・機械!Z28)+(需要分野・金属製品!$D28)*(需要分野・金属製品!$E28)*(需要分野・金属製品!Z28)+(需要分野・木工製品!$D28)*(需要分野・木工製品!$E28)*(需要分野・木工製品!Z28)+(需要分野・家庭用!$D28)*(需要分野・家庭用!$E28)*(需要分野・家庭用!Z28)+(需要分野・路面標示!$D28)*(需要分野・路面標示!$E28)*(需要分野・路面標示!Z28)+(需要分野・その他!$D28)*(需要分野・その他!$E28)*(需要分野・その他!Z28))/10000</f>
        <v>0</v>
      </c>
      <c r="AA28" s="110">
        <f>((需要分野・建物!$D28)*(需要分野・建物!$E28)*(需要分野・建物!AA28)+(需要分野・建築資材!$D28)*(需要分野・建築資材!$E28)*(需要分野・建築資材!AA28)+(需要分野・構造物!$D28)*(需要分野・構造物!$E28)*(需要分野・構造物!AA28)+(需要分野・船舶!$D28)*(需要分野・船舶!$E28)*(需要分野・船舶!AA28)+(需要分野・自動車・新!$D28)*(需要分野・自動車・新!$E28)*(需要分野・自動車・新!AA28)+(需要分野・自補修!$D28)*(需要分野・自補修!$E28)*(需要分野・自補修!AA28)+(需要分野・電気機械!$D28)*(需要分野・電気機械!$E28)*(需要分野・電気機械!AA28)+(需要分野・機械!$D28)*(需要分野・機械!$E28)*(需要分野・機械!AA28)+(需要分野・金属製品!$D28)*(需要分野・金属製品!$E28)*(需要分野・金属製品!AA28)+(需要分野・木工製品!$D28)*(需要分野・木工製品!$E28)*(需要分野・木工製品!AA28)+(需要分野・家庭用!$D28)*(需要分野・家庭用!$E28)*(需要分野・家庭用!AA28)+(需要分野・路面標示!$D28)*(需要分野・路面標示!$E28)*(需要分野・路面標示!AA28)+(需要分野・その他!$D28)*(需要分野・その他!$E28)*(需要分野・その他!AA28))/10000</f>
        <v>0</v>
      </c>
      <c r="AB28" s="19"/>
      <c r="AC28" s="20"/>
      <c r="AD28" s="20"/>
      <c r="AE28" s="21"/>
    </row>
    <row r="29" spans="2:31" s="16" customFormat="1" ht="30.95" customHeight="1">
      <c r="B29" s="504" t="s">
        <v>36</v>
      </c>
      <c r="C29" s="505"/>
      <c r="D29" s="261">
        <f>(販売実績表!T29)-(販売実績表!S29)</f>
        <v>0</v>
      </c>
      <c r="E29" s="105"/>
      <c r="F29" s="108">
        <f>((需要分野・建物!D29)*(需要分野・建物!F29)+(需要分野・建築資材!D29)*(需要分野・建築資材!F29)+(需要分野・構造物!D29)*(需要分野・構造物!F29)+(需要分野・船舶!D29)*(需要分野・船舶!F29)+(需要分野・自動車・新!D29)*(需要分野・自動車・新!F29)+(需要分野・自補修!D29)*(需要分野・自補修!F29)+(需要分野・電気機械!D29)*(需要分野・電気機械!F29)+(需要分野・機械!D29)*(需要分野・機械!F29)+(需要分野・金属製品!D29)*(需要分野・金属製品!F29)+(需要分野・木工製品!D29)*(需要分野・木工製品!F29)+(需要分野・家庭用!D29)*(需要分野・家庭用!F29)+(需要分野・路面標示!D29)*(需要分野・路面標示!F29)+(需要分野・その他!D29)*(需要分野・その他!F29))/100</f>
        <v>0</v>
      </c>
      <c r="G29" s="109">
        <f>((需要分野・建物!D29)*(需要分野・建物!G29)+(需要分野・建築資材!D29)*(需要分野・建築資材!G29)+(需要分野・構造物!D29)*(需要分野・構造物!G29)+(需要分野・船舶!D29)*(需要分野・船舶!G29)+(需要分野・自動車・新!D29)*(需要分野・自動車・新!G29)+(需要分野・自補修!D29)*(需要分野・自補修!G29)+(需要分野・電気機械!D29)*(需要分野・電気機械!G29)+(需要分野・機械!D29)*(需要分野・機械!G29)+(需要分野・金属製品!D29)*(需要分野・金属製品!G29)+(需要分野・木工製品!D29)*(需要分野・木工製品!G29)+(需要分野・家庭用!D29)*(需要分野・家庭用!G29)+(需要分野・路面標示!D29)*(需要分野・路面標示!G29)+(需要分野・その他!D29)*(需要分野・その他!G29))/100</f>
        <v>0</v>
      </c>
      <c r="H29" s="109">
        <f>((需要分野・建物!D29)*(需要分野・建物!H29)+(需要分野・建築資材!D29)*(需要分野・建築資材!H29)+(需要分野・構造物!D29)*(需要分野・構造物!H29)+(需要分野・船舶!D29)*(需要分野・船舶!H29)+(需要分野・自動車・新!D29)*(需要分野・自動車・新!H29)+(需要分野・自補修!D29)*(需要分野・自補修!H29)+(需要分野・電気機械!D29)*(需要分野・電気機械!H29)+(需要分野・機械!D29)*(需要分野・機械!H29)+(需要分野・金属製品!D29)*(需要分野・金属製品!H29)+(需要分野・木工製品!D29)*(需要分野・木工製品!H29)+(需要分野・家庭用!D29)*(需要分野・家庭用!H29)+(需要分野・路面標示!D29)*(需要分野・路面標示!H29)+(需要分野・その他!D29)*(需要分野・その他!H29))/100</f>
        <v>0</v>
      </c>
      <c r="I29" s="109">
        <f>((需要分野・建物!D29)*(需要分野・建物!I29)+(需要分野・建築資材!D29)*(需要分野・建築資材!I29)+(需要分野・構造物!D29)*(需要分野・構造物!I29)+(需要分野・船舶!D29)*(需要分野・船舶!I29)+(需要分野・自動車・新!D29)*(需要分野・自動車・新!I29)+(需要分野・自補修!D29)*(需要分野・自補修!I29)+(需要分野・電気機械!D29)*(需要分野・電気機械!I29)+(需要分野・機械!D29)*(需要分野・機械!I29)+(需要分野・金属製品!D29)*(需要分野・金属製品!I29)+(需要分野・木工製品!D29)*(需要分野・木工製品!I29)+(需要分野・家庭用!D29)*(需要分野・家庭用!I29)+(需要分野・路面標示!D29)*(需要分野・路面標示!I29)+(需要分野・その他!D29)*(需要分野・その他!I29))/100</f>
        <v>0</v>
      </c>
      <c r="J29" s="109">
        <f>((需要分野・建物!D29)*(需要分野・建物!J29)+(需要分野・建築資材!D29)*(需要分野・建築資材!J29)+(需要分野・構造物!D29)*(需要分野・構造物!J29)+(需要分野・船舶!D29)*(需要分野・船舶!J29)+(需要分野・自動車・新!D29)*(需要分野・自動車・新!J29)+(需要分野・自補修!D29)*(需要分野・自補修!J29)+(需要分野・電気機械!D29)*(需要分野・電気機械!J29)+(需要分野・機械!D29)*(需要分野・機械!J29)+(需要分野・金属製品!D29)*(需要分野・金属製品!J29)+(需要分野・木工製品!D29)*(需要分野・木工製品!J29)+(需要分野・家庭用!D29)*(需要分野・家庭用!J29)+(需要分野・路面標示!D29)*(需要分野・路面標示!J29)+(需要分野・その他!D29)*(需要分野・その他!J29))/100</f>
        <v>0</v>
      </c>
      <c r="K29" s="109">
        <f>((需要分野・建物!D29)*(需要分野・建物!K29)+(需要分野・建築資材!D29)*(需要分野・建築資材!K29)+(需要分野・構造物!D29)*(需要分野・構造物!K29)+(需要分野・船舶!D29)*(需要分野・船舶!K29)+(需要分野・自動車・新!D29)*(需要分野・自動車・新!K29)+(需要分野・自補修!D29)*(需要分野・自補修!K29)+(需要分野・電気機械!D29)*(需要分野・電気機械!K29)+(需要分野・機械!D29)*(需要分野・機械!K29)+(需要分野・金属製品!D29)*(需要分野・金属製品!K29)+(需要分野・木工製品!D29)*(需要分野・木工製品!K29)+(需要分野・家庭用!D29)*(需要分野・家庭用!K29)+(需要分野・路面標示!D29)*(需要分野・路面標示!K29)+(需要分野・その他!D29)*(需要分野・その他!K29))/100</f>
        <v>0</v>
      </c>
      <c r="L29" s="109">
        <f>((需要分野・建物!D29)*(需要分野・建物!L29)+(需要分野・建築資材!D29)*(需要分野・建築資材!L29)+(需要分野・構造物!D29)*(需要分野・構造物!L29)+(需要分野・船舶!D29)*(需要分野・船舶!L29)+(需要分野・自動車・新!D29)*(需要分野・自動車・新!L29)+(需要分野・自補修!D29)*(需要分野・自補修!L29)+(需要分野・電気機械!D29)*(需要分野・電気機械!L29)+(需要分野・機械!D29)*(需要分野・機械!L29)+(需要分野・金属製品!D29)*(需要分野・金属製品!L29)+(需要分野・木工製品!D29)*(需要分野・木工製品!L29)+(需要分野・家庭用!D29)*(需要分野・家庭用!L29)+(需要分野・路面標示!D29)*(需要分野・路面標示!L29)+(需要分野・その他!D29)*(需要分野・その他!L29))/100</f>
        <v>0</v>
      </c>
      <c r="M29" s="109">
        <f>((需要分野・建物!D29)*(需要分野・建物!M29)+(需要分野・建築資材!D29)*(需要分野・建築資材!M29)+(需要分野・構造物!D29)*(需要分野・構造物!M29)+(需要分野・船舶!D29)*(需要分野・船舶!M29)+(需要分野・自動車・新!D29)*(需要分野・自動車・新!M29)+(需要分野・自補修!D29)*(需要分野・自補修!M29)+(需要分野・電気機械!D29)*(需要分野・電気機械!M29)+(需要分野・機械!D29)*(需要分野・機械!M29)+(需要分野・金属製品!D29)*(需要分野・金属製品!M29)+(需要分野・木工製品!D29)*(需要分野・木工製品!M29)+(需要分野・家庭用!D29)*(需要分野・家庭用!M29)+(需要分野・路面標示!D29)*(需要分野・路面標示!M29)+(需要分野・その他!D29)*(需要分野・その他!M29))/100</f>
        <v>0</v>
      </c>
      <c r="N29" s="109">
        <f>((需要分野・建物!D29)*(需要分野・建物!N29)+(需要分野・建築資材!D29)*(需要分野・建築資材!N29)+(需要分野・構造物!D29)*(需要分野・構造物!N29)+(需要分野・船舶!D29)*(需要分野・船舶!N29)+(需要分野・自動車・新!D29)*(需要分野・自動車・新!N29)+(需要分野・自補修!D29)*(需要分野・自補修!N29)+(需要分野・電気機械!D29)*(需要分野・電気機械!N29)+(需要分野・機械!D29)*(需要分野・機械!N29)+(需要分野・金属製品!D29)*(需要分野・金属製品!N29)+(需要分野・木工製品!D29)*(需要分野・木工製品!N29)+(需要分野・家庭用!D29)*(需要分野・家庭用!N29)+(需要分野・路面標示!D29)*(需要分野・路面標示!N29)+(需要分野・その他!D29)*(需要分野・その他!N29))/100</f>
        <v>0</v>
      </c>
      <c r="O29" s="109">
        <f>((需要分野・建物!D29)*(需要分野・建物!O29)+(需要分野・建築資材!D29)*(需要分野・建築資材!O29)+(需要分野・構造物!D29)*(需要分野・構造物!O29)+(需要分野・船舶!D29)*(需要分野・船舶!O29)+(需要分野・自動車・新!D29)*(需要分野・自動車・新!O29)+(需要分野・自補修!D29)*(需要分野・自補修!O29)+(需要分野・電気機械!D29)*(需要分野・電気機械!O29)+(需要分野・機械!D29)*(需要分野・機械!O29)+(需要分野・金属製品!D29)*(需要分野・金属製品!O29)+(需要分野・木工製品!D29)*(需要分野・木工製品!O29)+(需要分野・家庭用!D29)*(需要分野・家庭用!O29)+(需要分野・路面標示!D29)*(需要分野・路面標示!O29)+(需要分野・その他!D29)*(需要分野・その他!O29))/100</f>
        <v>0</v>
      </c>
      <c r="P29" s="110">
        <f>((需要分野・建物!D29)*(需要分野・建物!P29)+(需要分野・建築資材!D29)*(需要分野・建築資材!P29)+(需要分野・構造物!D29)*(需要分野・構造物!P29)+(需要分野・船舶!D29)*(需要分野・船舶!P29)+(需要分野・自動車・新!D29)*(需要分野・自動車・新!P29)+(需要分野・自補修!D29)*(需要分野・自補修!P29)+(需要分野・電気機械!D29)*(需要分野・電気機械!P29)+(需要分野・機械!D29)*(需要分野・機械!P29)+(需要分野・金属製品!D29)*(需要分野・金属製品!P29)+(需要分野・木工製品!D29)*(需要分野・木工製品!P29)+(需要分野・家庭用!D29)*(需要分野・家庭用!P29)+(需要分野・路面標示!D29)*(需要分野・路面標示!P29)+(需要分野・その他!D29)*(需要分野・その他!P29))/100</f>
        <v>0</v>
      </c>
      <c r="Q29" s="119">
        <f>((需要分野・建物!$D29)*(需要分野・建物!$E29)*(需要分野・建物!Q29)+(需要分野・建築資材!$D29)*(需要分野・建築資材!$E29)*(需要分野・建築資材!Q29)+(需要分野・構造物!$D29)*(需要分野・構造物!$E29)*(需要分野・構造物!Q29)+(需要分野・船舶!$D29)*(需要分野・船舶!$E29)*(需要分野・船舶!Q29)+(需要分野・自動車・新!$D29)*(需要分野・自動車・新!$E29)*(需要分野・自動車・新!Q29)+(需要分野・自補修!$D29)*(需要分野・自補修!$E29)*(需要分野・自補修!Q29)+(需要分野・電気機械!$D29)*(需要分野・電気機械!$E29)*(需要分野・電気機械!Q29)+(需要分野・機械!$D29)*(需要分野・機械!$E29)*(需要分野・機械!Q29)+(需要分野・金属製品!$D29)*(需要分野・金属製品!$E29)*(需要分野・金属製品!Q29)+(需要分野・木工製品!$D29)*(需要分野・木工製品!$E29)*(需要分野・木工製品!Q29)+(需要分野・家庭用!$D29)*(需要分野・家庭用!$E29)*(需要分野・家庭用!Q29)+(需要分野・路面標示!$D29)*(需要分野・路面標示!$E29)*(需要分野・路面標示!Q29)+(需要分野・その他!$D29)*(需要分野・その他!$E29)*(需要分野・その他!Q29))/10000</f>
        <v>0</v>
      </c>
      <c r="R29" s="109">
        <f>((需要分野・建物!$D29)*(需要分野・建物!$E29)*(需要分野・建物!R29)+(需要分野・建築資材!$D29)*(需要分野・建築資材!$E29)*(需要分野・建築資材!R29)+(需要分野・構造物!$D29)*(需要分野・構造物!$E29)*(需要分野・構造物!R29)+(需要分野・船舶!$D29)*(需要分野・船舶!$E29)*(需要分野・船舶!R29)+(需要分野・自動車・新!$D29)*(需要分野・自動車・新!$E29)*(需要分野・自動車・新!R29)+(需要分野・自補修!$D29)*(需要分野・自補修!$E29)*(需要分野・自補修!R29)+(需要分野・電気機械!$D29)*(需要分野・電気機械!$E29)*(需要分野・電気機械!R29)+(需要分野・機械!$D29)*(需要分野・機械!$E29)*(需要分野・機械!R29)+(需要分野・金属製品!$D29)*(需要分野・金属製品!$E29)*(需要分野・金属製品!R29)+(需要分野・木工製品!$D29)*(需要分野・木工製品!$E29)*(需要分野・木工製品!R29)+(需要分野・家庭用!$D29)*(需要分野・家庭用!$E29)*(需要分野・家庭用!R29)+(需要分野・路面標示!$D29)*(需要分野・路面標示!$E29)*(需要分野・路面標示!R29)+(需要分野・その他!$D29)*(需要分野・その他!$E29)*(需要分野・その他!R29))/10000</f>
        <v>0</v>
      </c>
      <c r="S29" s="109">
        <f>((需要分野・建物!$D29)*(需要分野・建物!$E29)*(需要分野・建物!S29)+(需要分野・建築資材!$D29)*(需要分野・建築資材!$E29)*(需要分野・建築資材!S29)+(需要分野・構造物!$D29)*(需要分野・構造物!$E29)*(需要分野・構造物!S29)+(需要分野・船舶!$D29)*(需要分野・船舶!$E29)*(需要分野・船舶!S29)+(需要分野・自動車・新!$D29)*(需要分野・自動車・新!$E29)*(需要分野・自動車・新!S29)+(需要分野・自補修!$D29)*(需要分野・自補修!$E29)*(需要分野・自補修!S29)+(需要分野・電気機械!$D29)*(需要分野・電気機械!$E29)*(需要分野・電気機械!S29)+(需要分野・機械!$D29)*(需要分野・機械!$E29)*(需要分野・機械!S29)+(需要分野・金属製品!$D29)*(需要分野・金属製品!$E29)*(需要分野・金属製品!S29)+(需要分野・木工製品!$D29)*(需要分野・木工製品!$E29)*(需要分野・木工製品!S29)+(需要分野・家庭用!$D29)*(需要分野・家庭用!$E29)*(需要分野・家庭用!S29)+(需要分野・路面標示!$D29)*(需要分野・路面標示!$E29)*(需要分野・路面標示!S29)+(需要分野・その他!$D29)*(需要分野・その他!$E29)*(需要分野・その他!S29))/10000</f>
        <v>0</v>
      </c>
      <c r="T29" s="109">
        <f>((需要分野・建物!$D29)*(需要分野・建物!$E29)*(需要分野・建物!T29)+(需要分野・建築資材!$D29)*(需要分野・建築資材!$E29)*(需要分野・建築資材!T29)+(需要分野・構造物!$D29)*(需要分野・構造物!$E29)*(需要分野・構造物!T29)+(需要分野・船舶!$D29)*(需要分野・船舶!$E29)*(需要分野・船舶!T29)+(需要分野・自動車・新!$D29)*(需要分野・自動車・新!$E29)*(需要分野・自動車・新!T29)+(需要分野・自補修!$D29)*(需要分野・自補修!$E29)*(需要分野・自補修!T29)+(需要分野・電気機械!$D29)*(需要分野・電気機械!$E29)*(需要分野・電気機械!T29)+(需要分野・機械!$D29)*(需要分野・機械!$E29)*(需要分野・機械!T29)+(需要分野・金属製品!$D29)*(需要分野・金属製品!$E29)*(需要分野・金属製品!T29)+(需要分野・木工製品!$D29)*(需要分野・木工製品!$E29)*(需要分野・木工製品!T29)+(需要分野・家庭用!$D29)*(需要分野・家庭用!$E29)*(需要分野・家庭用!T29)+(需要分野・路面標示!$D29)*(需要分野・路面標示!$E29)*(需要分野・路面標示!T29)+(需要分野・その他!$D29)*(需要分野・その他!$E29)*(需要分野・その他!T29))/10000</f>
        <v>0</v>
      </c>
      <c r="U29" s="109">
        <f>((需要分野・建物!$D29)*(需要分野・建物!$E29)*(需要分野・建物!U29)+(需要分野・建築資材!$D29)*(需要分野・建築資材!$E29)*(需要分野・建築資材!U29)+(需要分野・構造物!$D29)*(需要分野・構造物!$E29)*(需要分野・構造物!U29)+(需要分野・船舶!$D29)*(需要分野・船舶!$E29)*(需要分野・船舶!U29)+(需要分野・自動車・新!$D29)*(需要分野・自動車・新!$E29)*(需要分野・自動車・新!U29)+(需要分野・自補修!$D29)*(需要分野・自補修!$E29)*(需要分野・自補修!U29)+(需要分野・電気機械!$D29)*(需要分野・電気機械!$E29)*(需要分野・電気機械!U29)+(需要分野・機械!$D29)*(需要分野・機械!$E29)*(需要分野・機械!U29)+(需要分野・金属製品!$D29)*(需要分野・金属製品!$E29)*(需要分野・金属製品!U29)+(需要分野・木工製品!$D29)*(需要分野・木工製品!$E29)*(需要分野・木工製品!U29)+(需要分野・家庭用!$D29)*(需要分野・家庭用!$E29)*(需要分野・家庭用!U29)+(需要分野・路面標示!$D29)*(需要分野・路面標示!$E29)*(需要分野・路面標示!U29)+(需要分野・その他!$D29)*(需要分野・その他!$E29)*(需要分野・その他!U29))/10000</f>
        <v>0</v>
      </c>
      <c r="V29" s="109">
        <f>((需要分野・建物!$D29)*(需要分野・建物!$E29)*(需要分野・建物!V29)+(需要分野・建築資材!$D29)*(需要分野・建築資材!$E29)*(需要分野・建築資材!V29)+(需要分野・構造物!$D29)*(需要分野・構造物!$E29)*(需要分野・構造物!V29)+(需要分野・船舶!$D29)*(需要分野・船舶!$E29)*(需要分野・船舶!V29)+(需要分野・自動車・新!$D29)*(需要分野・自動車・新!$E29)*(需要分野・自動車・新!V29)+(需要分野・自補修!$D29)*(需要分野・自補修!$E29)*(需要分野・自補修!V29)+(需要分野・電気機械!$D29)*(需要分野・電気機械!$E29)*(需要分野・電気機械!V29)+(需要分野・機械!$D29)*(需要分野・機械!$E29)*(需要分野・機械!V29)+(需要分野・金属製品!$D29)*(需要分野・金属製品!$E29)*(需要分野・金属製品!V29)+(需要分野・木工製品!$D29)*(需要分野・木工製品!$E29)*(需要分野・木工製品!V29)+(需要分野・家庭用!$D29)*(需要分野・家庭用!$E29)*(需要分野・家庭用!V29)+(需要分野・路面標示!$D29)*(需要分野・路面標示!$E29)*(需要分野・路面標示!V29)+(需要分野・その他!$D29)*(需要分野・その他!$E29)*(需要分野・その他!V29))/10000</f>
        <v>0</v>
      </c>
      <c r="W29" s="109">
        <f>((需要分野・建物!$D29)*(需要分野・建物!$E29)*(需要分野・建物!W29)+(需要分野・建築資材!$D29)*(需要分野・建築資材!$E29)*(需要分野・建築資材!W29)+(需要分野・構造物!$D29)*(需要分野・構造物!$E29)*(需要分野・構造物!W29)+(需要分野・船舶!$D29)*(需要分野・船舶!$E29)*(需要分野・船舶!W29)+(需要分野・自動車・新!$D29)*(需要分野・自動車・新!$E29)*(需要分野・自動車・新!W29)+(需要分野・自補修!$D29)*(需要分野・自補修!$E29)*(需要分野・自補修!W29)+(需要分野・電気機械!$D29)*(需要分野・電気機械!$E29)*(需要分野・電気機械!W29)+(需要分野・機械!$D29)*(需要分野・機械!$E29)*(需要分野・機械!W29)+(需要分野・金属製品!$D29)*(需要分野・金属製品!$E29)*(需要分野・金属製品!W29)+(需要分野・木工製品!$D29)*(需要分野・木工製品!$E29)*(需要分野・木工製品!W29)+(需要分野・家庭用!$D29)*(需要分野・家庭用!$E29)*(需要分野・家庭用!W29)+(需要分野・路面標示!$D29)*(需要分野・路面標示!$E29)*(需要分野・路面標示!W29)+(需要分野・その他!$D29)*(需要分野・その他!$E29)*(需要分野・その他!W29))/10000</f>
        <v>0</v>
      </c>
      <c r="X29" s="109">
        <f>((需要分野・建物!$D29)*(需要分野・建物!$E29)*(需要分野・建物!X29)+(需要分野・建築資材!$D29)*(需要分野・建築資材!$E29)*(需要分野・建築資材!X29)+(需要分野・構造物!$D29)*(需要分野・構造物!$E29)*(需要分野・構造物!X29)+(需要分野・船舶!$D29)*(需要分野・船舶!$E29)*(需要分野・船舶!X29)+(需要分野・自動車・新!$D29)*(需要分野・自動車・新!$E29)*(需要分野・自動車・新!X29)+(需要分野・自補修!$D29)*(需要分野・自補修!$E29)*(需要分野・自補修!X29)+(需要分野・電気機械!$D29)*(需要分野・電気機械!$E29)*(需要分野・電気機械!X29)+(需要分野・機械!$D29)*(需要分野・機械!$E29)*(需要分野・機械!X29)+(需要分野・金属製品!$D29)*(需要分野・金属製品!$E29)*(需要分野・金属製品!X29)+(需要分野・木工製品!$D29)*(需要分野・木工製品!$E29)*(需要分野・木工製品!X29)+(需要分野・家庭用!$D29)*(需要分野・家庭用!$E29)*(需要分野・家庭用!X29)+(需要分野・路面標示!$D29)*(需要分野・路面標示!$E29)*(需要分野・路面標示!X29)+(需要分野・その他!$D29)*(需要分野・その他!$E29)*(需要分野・その他!X29))/10000</f>
        <v>0</v>
      </c>
      <c r="Y29" s="109">
        <f>((需要分野・建物!$D29)*(需要分野・建物!$E29)*(需要分野・建物!Y29)+(需要分野・建築資材!$D29)*(需要分野・建築資材!$E29)*(需要分野・建築資材!Y29)+(需要分野・構造物!$D29)*(需要分野・構造物!$E29)*(需要分野・構造物!Y29)+(需要分野・船舶!$D29)*(需要分野・船舶!$E29)*(需要分野・船舶!Y29)+(需要分野・自動車・新!$D29)*(需要分野・自動車・新!$E29)*(需要分野・自動車・新!Y29)+(需要分野・自補修!$D29)*(需要分野・自補修!$E29)*(需要分野・自補修!Y29)+(需要分野・電気機械!$D29)*(需要分野・電気機械!$E29)*(需要分野・電気機械!Y29)+(需要分野・機械!$D29)*(需要分野・機械!$E29)*(需要分野・機械!Y29)+(需要分野・金属製品!$D29)*(需要分野・金属製品!$E29)*(需要分野・金属製品!Y29)+(需要分野・木工製品!$D29)*(需要分野・木工製品!$E29)*(需要分野・木工製品!Y29)+(需要分野・家庭用!$D29)*(需要分野・家庭用!$E29)*(需要分野・家庭用!Y29)+(需要分野・路面標示!$D29)*(需要分野・路面標示!$E29)*(需要分野・路面標示!Y29)+(需要分野・その他!$D29)*(需要分野・その他!$E29)*(需要分野・その他!Y29))/10000</f>
        <v>0</v>
      </c>
      <c r="Z29" s="109">
        <f>((需要分野・建物!$D29)*(需要分野・建物!$E29)*(需要分野・建物!Z29)+(需要分野・建築資材!$D29)*(需要分野・建築資材!$E29)*(需要分野・建築資材!Z29)+(需要分野・構造物!$D29)*(需要分野・構造物!$E29)*(需要分野・構造物!Z29)+(需要分野・船舶!$D29)*(需要分野・船舶!$E29)*(需要分野・船舶!Z29)+(需要分野・自動車・新!$D29)*(需要分野・自動車・新!$E29)*(需要分野・自動車・新!Z29)+(需要分野・自補修!$D29)*(需要分野・自補修!$E29)*(需要分野・自補修!Z29)+(需要分野・電気機械!$D29)*(需要分野・電気機械!$E29)*(需要分野・電気機械!Z29)+(需要分野・機械!$D29)*(需要分野・機械!$E29)*(需要分野・機械!Z29)+(需要分野・金属製品!$D29)*(需要分野・金属製品!$E29)*(需要分野・金属製品!Z29)+(需要分野・木工製品!$D29)*(需要分野・木工製品!$E29)*(需要分野・木工製品!Z29)+(需要分野・家庭用!$D29)*(需要分野・家庭用!$E29)*(需要分野・家庭用!Z29)+(需要分野・路面標示!$D29)*(需要分野・路面標示!$E29)*(需要分野・路面標示!Z29)+(需要分野・その他!$D29)*(需要分野・その他!$E29)*(需要分野・その他!Z29))/10000</f>
        <v>0</v>
      </c>
      <c r="AA29" s="110">
        <f>((需要分野・建物!$D29)*(需要分野・建物!$E29)*(需要分野・建物!AA29)+(需要分野・建築資材!$D29)*(需要分野・建築資材!$E29)*(需要分野・建築資材!AA29)+(需要分野・構造物!$D29)*(需要分野・構造物!$E29)*(需要分野・構造物!AA29)+(需要分野・船舶!$D29)*(需要分野・船舶!$E29)*(需要分野・船舶!AA29)+(需要分野・自動車・新!$D29)*(需要分野・自動車・新!$E29)*(需要分野・自動車・新!AA29)+(需要分野・自補修!$D29)*(需要分野・自補修!$E29)*(需要分野・自補修!AA29)+(需要分野・電気機械!$D29)*(需要分野・電気機械!$E29)*(需要分野・電気機械!AA29)+(需要分野・機械!$D29)*(需要分野・機械!$E29)*(需要分野・機械!AA29)+(需要分野・金属製品!$D29)*(需要分野・金属製品!$E29)*(需要分野・金属製品!AA29)+(需要分野・木工製品!$D29)*(需要分野・木工製品!$E29)*(需要分野・木工製品!AA29)+(需要分野・家庭用!$D29)*(需要分野・家庭用!$E29)*(需要分野・家庭用!AA29)+(需要分野・路面標示!$D29)*(需要分野・路面標示!$E29)*(需要分野・路面標示!AA29)+(需要分野・その他!$D29)*(需要分野・その他!$E29)*(需要分野・その他!AA29))/10000</f>
        <v>0</v>
      </c>
      <c r="AB29" s="19"/>
    </row>
    <row r="30" spans="2:31" s="16" customFormat="1" ht="30.95" customHeight="1">
      <c r="B30" s="487" t="s">
        <v>38</v>
      </c>
      <c r="C30" s="134" t="s">
        <v>39</v>
      </c>
      <c r="D30" s="261">
        <f>(販売実績表!T31)-(販売実績表!S31)</f>
        <v>0</v>
      </c>
      <c r="E30" s="105"/>
      <c r="F30" s="108">
        <f>((需要分野・建物!D30)*(需要分野・建物!F30)+(需要分野・建築資材!D30)*(需要分野・建築資材!F30)+(需要分野・構造物!D30)*(需要分野・構造物!F30)+(需要分野・船舶!D30)*(需要分野・船舶!F30)+(需要分野・自動車・新!D30)*(需要分野・自動車・新!F30)+(需要分野・自補修!D30)*(需要分野・自補修!F30)+(需要分野・電気機械!D30)*(需要分野・電気機械!F30)+(需要分野・機械!D30)*(需要分野・機械!F30)+(需要分野・金属製品!D30)*(需要分野・金属製品!F30)+(需要分野・木工製品!D30)*(需要分野・木工製品!F30)+(需要分野・家庭用!D30)*(需要分野・家庭用!F30)+(需要分野・路面標示!D30)*(需要分野・路面標示!F30)+(需要分野・その他!D30)*(需要分野・その他!F30))/100</f>
        <v>0</v>
      </c>
      <c r="G30" s="109">
        <f>((需要分野・建物!D30)*(需要分野・建物!G30)+(需要分野・建築資材!D30)*(需要分野・建築資材!G30)+(需要分野・構造物!D30)*(需要分野・構造物!G30)+(需要分野・船舶!D30)*(需要分野・船舶!G30)+(需要分野・自動車・新!D30)*(需要分野・自動車・新!G30)+(需要分野・自補修!D30)*(需要分野・自補修!G30)+(需要分野・電気機械!D30)*(需要分野・電気機械!G30)+(需要分野・機械!D30)*(需要分野・機械!G30)+(需要分野・金属製品!D30)*(需要分野・金属製品!G30)+(需要分野・木工製品!D30)*(需要分野・木工製品!G30)+(需要分野・家庭用!D30)*(需要分野・家庭用!G30)+(需要分野・路面標示!D30)*(需要分野・路面標示!G30)+(需要分野・その他!D30)*(需要分野・その他!G30))/100</f>
        <v>0</v>
      </c>
      <c r="H30" s="109">
        <f>((需要分野・建物!D30)*(需要分野・建物!H30)+(需要分野・建築資材!D30)*(需要分野・建築資材!H30)+(需要分野・構造物!D30)*(需要分野・構造物!H30)+(需要分野・船舶!D30)*(需要分野・船舶!H30)+(需要分野・自動車・新!D30)*(需要分野・自動車・新!H30)+(需要分野・自補修!D30)*(需要分野・自補修!H30)+(需要分野・電気機械!D30)*(需要分野・電気機械!H30)+(需要分野・機械!D30)*(需要分野・機械!H30)+(需要分野・金属製品!D30)*(需要分野・金属製品!H30)+(需要分野・木工製品!D30)*(需要分野・木工製品!H30)+(需要分野・家庭用!D30)*(需要分野・家庭用!H30)+(需要分野・路面標示!D30)*(需要分野・路面標示!H30)+(需要分野・その他!D30)*(需要分野・その他!H30))/100</f>
        <v>0</v>
      </c>
      <c r="I30" s="109">
        <f>((需要分野・建物!D30)*(需要分野・建物!I30)+(需要分野・建築資材!D30)*(需要分野・建築資材!I30)+(需要分野・構造物!D30)*(需要分野・構造物!I30)+(需要分野・船舶!D30)*(需要分野・船舶!I30)+(需要分野・自動車・新!D30)*(需要分野・自動車・新!I30)+(需要分野・自補修!D30)*(需要分野・自補修!I30)+(需要分野・電気機械!D30)*(需要分野・電気機械!I30)+(需要分野・機械!D30)*(需要分野・機械!I30)+(需要分野・金属製品!D30)*(需要分野・金属製品!I30)+(需要分野・木工製品!D30)*(需要分野・木工製品!I30)+(需要分野・家庭用!D30)*(需要分野・家庭用!I30)+(需要分野・路面標示!D30)*(需要分野・路面標示!I30)+(需要分野・その他!D30)*(需要分野・その他!I30))/100</f>
        <v>0</v>
      </c>
      <c r="J30" s="109">
        <f>((需要分野・建物!D30)*(需要分野・建物!J30)+(需要分野・建築資材!D30)*(需要分野・建築資材!J30)+(需要分野・構造物!D30)*(需要分野・構造物!J30)+(需要分野・船舶!D30)*(需要分野・船舶!J30)+(需要分野・自動車・新!D30)*(需要分野・自動車・新!J30)+(需要分野・自補修!D30)*(需要分野・自補修!J30)+(需要分野・電気機械!D30)*(需要分野・電気機械!J30)+(需要分野・機械!D30)*(需要分野・機械!J30)+(需要分野・金属製品!D30)*(需要分野・金属製品!J30)+(需要分野・木工製品!D30)*(需要分野・木工製品!J30)+(需要分野・家庭用!D30)*(需要分野・家庭用!J30)+(需要分野・路面標示!D30)*(需要分野・路面標示!J30)+(需要分野・その他!D30)*(需要分野・その他!J30))/100</f>
        <v>0</v>
      </c>
      <c r="K30" s="109">
        <f>((需要分野・建物!D30)*(需要分野・建物!K30)+(需要分野・建築資材!D30)*(需要分野・建築資材!K30)+(需要分野・構造物!D30)*(需要分野・構造物!K30)+(需要分野・船舶!D30)*(需要分野・船舶!K30)+(需要分野・自動車・新!D30)*(需要分野・自動車・新!K30)+(需要分野・自補修!D30)*(需要分野・自補修!K30)+(需要分野・電気機械!D30)*(需要分野・電気機械!K30)+(需要分野・機械!D30)*(需要分野・機械!K30)+(需要分野・金属製品!D30)*(需要分野・金属製品!K30)+(需要分野・木工製品!D30)*(需要分野・木工製品!K30)+(需要分野・家庭用!D30)*(需要分野・家庭用!K30)+(需要分野・路面標示!D30)*(需要分野・路面標示!K30)+(需要分野・その他!D30)*(需要分野・その他!K30))/100</f>
        <v>0</v>
      </c>
      <c r="L30" s="109">
        <f>((需要分野・建物!D30)*(需要分野・建物!L30)+(需要分野・建築資材!D30)*(需要分野・建築資材!L30)+(需要分野・構造物!D30)*(需要分野・構造物!L30)+(需要分野・船舶!D30)*(需要分野・船舶!L30)+(需要分野・自動車・新!D30)*(需要分野・自動車・新!L30)+(需要分野・自補修!D30)*(需要分野・自補修!L30)+(需要分野・電気機械!D30)*(需要分野・電気機械!L30)+(需要分野・機械!D30)*(需要分野・機械!L30)+(需要分野・金属製品!D30)*(需要分野・金属製品!L30)+(需要分野・木工製品!D30)*(需要分野・木工製品!L30)+(需要分野・家庭用!D30)*(需要分野・家庭用!L30)+(需要分野・路面標示!D30)*(需要分野・路面標示!L30)+(需要分野・その他!D30)*(需要分野・その他!L30))/100</f>
        <v>0</v>
      </c>
      <c r="M30" s="109">
        <f>((需要分野・建物!D30)*(需要分野・建物!M30)+(需要分野・建築資材!D30)*(需要分野・建築資材!M30)+(需要分野・構造物!D30)*(需要分野・構造物!M30)+(需要分野・船舶!D30)*(需要分野・船舶!M30)+(需要分野・自動車・新!D30)*(需要分野・自動車・新!M30)+(需要分野・自補修!D30)*(需要分野・自補修!M30)+(需要分野・電気機械!D30)*(需要分野・電気機械!M30)+(需要分野・機械!D30)*(需要分野・機械!M30)+(需要分野・金属製品!D30)*(需要分野・金属製品!M30)+(需要分野・木工製品!D30)*(需要分野・木工製品!M30)+(需要分野・家庭用!D30)*(需要分野・家庭用!M30)+(需要分野・路面標示!D30)*(需要分野・路面標示!M30)+(需要分野・その他!D30)*(需要分野・その他!M30))/100</f>
        <v>0</v>
      </c>
      <c r="N30" s="109">
        <f>((需要分野・建物!D30)*(需要分野・建物!N30)+(需要分野・建築資材!D30)*(需要分野・建築資材!N30)+(需要分野・構造物!D30)*(需要分野・構造物!N30)+(需要分野・船舶!D30)*(需要分野・船舶!N30)+(需要分野・自動車・新!D30)*(需要分野・自動車・新!N30)+(需要分野・自補修!D30)*(需要分野・自補修!N30)+(需要分野・電気機械!D30)*(需要分野・電気機械!N30)+(需要分野・機械!D30)*(需要分野・機械!N30)+(需要分野・金属製品!D30)*(需要分野・金属製品!N30)+(需要分野・木工製品!D30)*(需要分野・木工製品!N30)+(需要分野・家庭用!D30)*(需要分野・家庭用!N30)+(需要分野・路面標示!D30)*(需要分野・路面標示!N30)+(需要分野・その他!D30)*(需要分野・その他!N30))/100</f>
        <v>0</v>
      </c>
      <c r="O30" s="109">
        <f>((需要分野・建物!D30)*(需要分野・建物!O30)+(需要分野・建築資材!D30)*(需要分野・建築資材!O30)+(需要分野・構造物!D30)*(需要分野・構造物!O30)+(需要分野・船舶!D30)*(需要分野・船舶!O30)+(需要分野・自動車・新!D30)*(需要分野・自動車・新!O30)+(需要分野・自補修!D30)*(需要分野・自補修!O30)+(需要分野・電気機械!D30)*(需要分野・電気機械!O30)+(需要分野・機械!D30)*(需要分野・機械!O30)+(需要分野・金属製品!D30)*(需要分野・金属製品!O30)+(需要分野・木工製品!D30)*(需要分野・木工製品!O30)+(需要分野・家庭用!D30)*(需要分野・家庭用!O30)+(需要分野・路面標示!D30)*(需要分野・路面標示!O30)+(需要分野・その他!D30)*(需要分野・その他!O30))/100</f>
        <v>0</v>
      </c>
      <c r="P30" s="110">
        <f>((需要分野・建物!D30)*(需要分野・建物!P30)+(需要分野・建築資材!D30)*(需要分野・建築資材!P30)+(需要分野・構造物!D30)*(需要分野・構造物!P30)+(需要分野・船舶!D30)*(需要分野・船舶!P30)+(需要分野・自動車・新!D30)*(需要分野・自動車・新!P30)+(需要分野・自補修!D30)*(需要分野・自補修!P30)+(需要分野・電気機械!D30)*(需要分野・電気機械!P30)+(需要分野・機械!D30)*(需要分野・機械!P30)+(需要分野・金属製品!D30)*(需要分野・金属製品!P30)+(需要分野・木工製品!D30)*(需要分野・木工製品!P30)+(需要分野・家庭用!D30)*(需要分野・家庭用!P30)+(需要分野・路面標示!D30)*(需要分野・路面標示!P30)+(需要分野・その他!D30)*(需要分野・その他!P30))/100</f>
        <v>0</v>
      </c>
      <c r="Q30" s="119">
        <f>((需要分野・建物!$D30)*(需要分野・建物!$E30)*(需要分野・建物!Q30)+(需要分野・建築資材!$D30)*(需要分野・建築資材!$E30)*(需要分野・建築資材!Q30)+(需要分野・構造物!$D30)*(需要分野・構造物!$E30)*(需要分野・構造物!Q30)+(需要分野・船舶!$D30)*(需要分野・船舶!$E30)*(需要分野・船舶!Q30)+(需要分野・自動車・新!$D30)*(需要分野・自動車・新!$E30)*(需要分野・自動車・新!Q30)+(需要分野・自補修!$D30)*(需要分野・自補修!$E30)*(需要分野・自補修!Q30)+(需要分野・電気機械!$D30)*(需要分野・電気機械!$E30)*(需要分野・電気機械!Q30)+(需要分野・機械!$D30)*(需要分野・機械!$E30)*(需要分野・機械!Q30)+(需要分野・金属製品!$D30)*(需要分野・金属製品!$E30)*(需要分野・金属製品!Q30)+(需要分野・木工製品!$D30)*(需要分野・木工製品!$E30)*(需要分野・木工製品!Q30)+(需要分野・家庭用!$D30)*(需要分野・家庭用!$E30)*(需要分野・家庭用!Q30)+(需要分野・路面標示!$D30)*(需要分野・路面標示!$E30)*(需要分野・路面標示!Q30)+(需要分野・その他!$D30)*(需要分野・その他!$E30)*(需要分野・その他!Q30))/10000</f>
        <v>0</v>
      </c>
      <c r="R30" s="109">
        <f>((需要分野・建物!$D30)*(需要分野・建物!$E30)*(需要分野・建物!R30)+(需要分野・建築資材!$D30)*(需要分野・建築資材!$E30)*(需要分野・建築資材!R30)+(需要分野・構造物!$D30)*(需要分野・構造物!$E30)*(需要分野・構造物!R30)+(需要分野・船舶!$D30)*(需要分野・船舶!$E30)*(需要分野・船舶!R30)+(需要分野・自動車・新!$D30)*(需要分野・自動車・新!$E30)*(需要分野・自動車・新!R30)+(需要分野・自補修!$D30)*(需要分野・自補修!$E30)*(需要分野・自補修!R30)+(需要分野・電気機械!$D30)*(需要分野・電気機械!$E30)*(需要分野・電気機械!R30)+(需要分野・機械!$D30)*(需要分野・機械!$E30)*(需要分野・機械!R30)+(需要分野・金属製品!$D30)*(需要分野・金属製品!$E30)*(需要分野・金属製品!R30)+(需要分野・木工製品!$D30)*(需要分野・木工製品!$E30)*(需要分野・木工製品!R30)+(需要分野・家庭用!$D30)*(需要分野・家庭用!$E30)*(需要分野・家庭用!R30)+(需要分野・路面標示!$D30)*(需要分野・路面標示!$E30)*(需要分野・路面標示!R30)+(需要分野・その他!$D30)*(需要分野・その他!$E30)*(需要分野・その他!R30))/10000</f>
        <v>0</v>
      </c>
      <c r="S30" s="109">
        <f>((需要分野・建物!$D30)*(需要分野・建物!$E30)*(需要分野・建物!S30)+(需要分野・建築資材!$D30)*(需要分野・建築資材!$E30)*(需要分野・建築資材!S30)+(需要分野・構造物!$D30)*(需要分野・構造物!$E30)*(需要分野・構造物!S30)+(需要分野・船舶!$D30)*(需要分野・船舶!$E30)*(需要分野・船舶!S30)+(需要分野・自動車・新!$D30)*(需要分野・自動車・新!$E30)*(需要分野・自動車・新!S30)+(需要分野・自補修!$D30)*(需要分野・自補修!$E30)*(需要分野・自補修!S30)+(需要分野・電気機械!$D30)*(需要分野・電気機械!$E30)*(需要分野・電気機械!S30)+(需要分野・機械!$D30)*(需要分野・機械!$E30)*(需要分野・機械!S30)+(需要分野・金属製品!$D30)*(需要分野・金属製品!$E30)*(需要分野・金属製品!S30)+(需要分野・木工製品!$D30)*(需要分野・木工製品!$E30)*(需要分野・木工製品!S30)+(需要分野・家庭用!$D30)*(需要分野・家庭用!$E30)*(需要分野・家庭用!S30)+(需要分野・路面標示!$D30)*(需要分野・路面標示!$E30)*(需要分野・路面標示!S30)+(需要分野・その他!$D30)*(需要分野・その他!$E30)*(需要分野・その他!S30))/10000</f>
        <v>0</v>
      </c>
      <c r="T30" s="109">
        <f>((需要分野・建物!$D30)*(需要分野・建物!$E30)*(需要分野・建物!T30)+(需要分野・建築資材!$D30)*(需要分野・建築資材!$E30)*(需要分野・建築資材!T30)+(需要分野・構造物!$D30)*(需要分野・構造物!$E30)*(需要分野・構造物!T30)+(需要分野・船舶!$D30)*(需要分野・船舶!$E30)*(需要分野・船舶!T30)+(需要分野・自動車・新!$D30)*(需要分野・自動車・新!$E30)*(需要分野・自動車・新!T30)+(需要分野・自補修!$D30)*(需要分野・自補修!$E30)*(需要分野・自補修!T30)+(需要分野・電気機械!$D30)*(需要分野・電気機械!$E30)*(需要分野・電気機械!T30)+(需要分野・機械!$D30)*(需要分野・機械!$E30)*(需要分野・機械!T30)+(需要分野・金属製品!$D30)*(需要分野・金属製品!$E30)*(需要分野・金属製品!T30)+(需要分野・木工製品!$D30)*(需要分野・木工製品!$E30)*(需要分野・木工製品!T30)+(需要分野・家庭用!$D30)*(需要分野・家庭用!$E30)*(需要分野・家庭用!T30)+(需要分野・路面標示!$D30)*(需要分野・路面標示!$E30)*(需要分野・路面標示!T30)+(需要分野・その他!$D30)*(需要分野・その他!$E30)*(需要分野・その他!T30))/10000</f>
        <v>0</v>
      </c>
      <c r="U30" s="109">
        <f>((需要分野・建物!$D30)*(需要分野・建物!$E30)*(需要分野・建物!U30)+(需要分野・建築資材!$D30)*(需要分野・建築資材!$E30)*(需要分野・建築資材!U30)+(需要分野・構造物!$D30)*(需要分野・構造物!$E30)*(需要分野・構造物!U30)+(需要分野・船舶!$D30)*(需要分野・船舶!$E30)*(需要分野・船舶!U30)+(需要分野・自動車・新!$D30)*(需要分野・自動車・新!$E30)*(需要分野・自動車・新!U30)+(需要分野・自補修!$D30)*(需要分野・自補修!$E30)*(需要分野・自補修!U30)+(需要分野・電気機械!$D30)*(需要分野・電気機械!$E30)*(需要分野・電気機械!U30)+(需要分野・機械!$D30)*(需要分野・機械!$E30)*(需要分野・機械!U30)+(需要分野・金属製品!$D30)*(需要分野・金属製品!$E30)*(需要分野・金属製品!U30)+(需要分野・木工製品!$D30)*(需要分野・木工製品!$E30)*(需要分野・木工製品!U30)+(需要分野・家庭用!$D30)*(需要分野・家庭用!$E30)*(需要分野・家庭用!U30)+(需要分野・路面標示!$D30)*(需要分野・路面標示!$E30)*(需要分野・路面標示!U30)+(需要分野・その他!$D30)*(需要分野・その他!$E30)*(需要分野・その他!U30))/10000</f>
        <v>0</v>
      </c>
      <c r="V30" s="109">
        <f>((需要分野・建物!$D30)*(需要分野・建物!$E30)*(需要分野・建物!V30)+(需要分野・建築資材!$D30)*(需要分野・建築資材!$E30)*(需要分野・建築資材!V30)+(需要分野・構造物!$D30)*(需要分野・構造物!$E30)*(需要分野・構造物!V30)+(需要分野・船舶!$D30)*(需要分野・船舶!$E30)*(需要分野・船舶!V30)+(需要分野・自動車・新!$D30)*(需要分野・自動車・新!$E30)*(需要分野・自動車・新!V30)+(需要分野・自補修!$D30)*(需要分野・自補修!$E30)*(需要分野・自補修!V30)+(需要分野・電気機械!$D30)*(需要分野・電気機械!$E30)*(需要分野・電気機械!V30)+(需要分野・機械!$D30)*(需要分野・機械!$E30)*(需要分野・機械!V30)+(需要分野・金属製品!$D30)*(需要分野・金属製品!$E30)*(需要分野・金属製品!V30)+(需要分野・木工製品!$D30)*(需要分野・木工製品!$E30)*(需要分野・木工製品!V30)+(需要分野・家庭用!$D30)*(需要分野・家庭用!$E30)*(需要分野・家庭用!V30)+(需要分野・路面標示!$D30)*(需要分野・路面標示!$E30)*(需要分野・路面標示!V30)+(需要分野・その他!$D30)*(需要分野・その他!$E30)*(需要分野・その他!V30))/10000</f>
        <v>0</v>
      </c>
      <c r="W30" s="109">
        <f>((需要分野・建物!$D30)*(需要分野・建物!$E30)*(需要分野・建物!W30)+(需要分野・建築資材!$D30)*(需要分野・建築資材!$E30)*(需要分野・建築資材!W30)+(需要分野・構造物!$D30)*(需要分野・構造物!$E30)*(需要分野・構造物!W30)+(需要分野・船舶!$D30)*(需要分野・船舶!$E30)*(需要分野・船舶!W30)+(需要分野・自動車・新!$D30)*(需要分野・自動車・新!$E30)*(需要分野・自動車・新!W30)+(需要分野・自補修!$D30)*(需要分野・自補修!$E30)*(需要分野・自補修!W30)+(需要分野・電気機械!$D30)*(需要分野・電気機械!$E30)*(需要分野・電気機械!W30)+(需要分野・機械!$D30)*(需要分野・機械!$E30)*(需要分野・機械!W30)+(需要分野・金属製品!$D30)*(需要分野・金属製品!$E30)*(需要分野・金属製品!W30)+(需要分野・木工製品!$D30)*(需要分野・木工製品!$E30)*(需要分野・木工製品!W30)+(需要分野・家庭用!$D30)*(需要分野・家庭用!$E30)*(需要分野・家庭用!W30)+(需要分野・路面標示!$D30)*(需要分野・路面標示!$E30)*(需要分野・路面標示!W30)+(需要分野・その他!$D30)*(需要分野・その他!$E30)*(需要分野・その他!W30))/10000</f>
        <v>0</v>
      </c>
      <c r="X30" s="109">
        <f>((需要分野・建物!$D30)*(需要分野・建物!$E30)*(需要分野・建物!X30)+(需要分野・建築資材!$D30)*(需要分野・建築資材!$E30)*(需要分野・建築資材!X30)+(需要分野・構造物!$D30)*(需要分野・構造物!$E30)*(需要分野・構造物!X30)+(需要分野・船舶!$D30)*(需要分野・船舶!$E30)*(需要分野・船舶!X30)+(需要分野・自動車・新!$D30)*(需要分野・自動車・新!$E30)*(需要分野・自動車・新!X30)+(需要分野・自補修!$D30)*(需要分野・自補修!$E30)*(需要分野・自補修!X30)+(需要分野・電気機械!$D30)*(需要分野・電気機械!$E30)*(需要分野・電気機械!X30)+(需要分野・機械!$D30)*(需要分野・機械!$E30)*(需要分野・機械!X30)+(需要分野・金属製品!$D30)*(需要分野・金属製品!$E30)*(需要分野・金属製品!X30)+(需要分野・木工製品!$D30)*(需要分野・木工製品!$E30)*(需要分野・木工製品!X30)+(需要分野・家庭用!$D30)*(需要分野・家庭用!$E30)*(需要分野・家庭用!X30)+(需要分野・路面標示!$D30)*(需要分野・路面標示!$E30)*(需要分野・路面標示!X30)+(需要分野・その他!$D30)*(需要分野・その他!$E30)*(需要分野・その他!X30))/10000</f>
        <v>0</v>
      </c>
      <c r="Y30" s="109">
        <f>((需要分野・建物!$D30)*(需要分野・建物!$E30)*(需要分野・建物!Y30)+(需要分野・建築資材!$D30)*(需要分野・建築資材!$E30)*(需要分野・建築資材!Y30)+(需要分野・構造物!$D30)*(需要分野・構造物!$E30)*(需要分野・構造物!Y30)+(需要分野・船舶!$D30)*(需要分野・船舶!$E30)*(需要分野・船舶!Y30)+(需要分野・自動車・新!$D30)*(需要分野・自動車・新!$E30)*(需要分野・自動車・新!Y30)+(需要分野・自補修!$D30)*(需要分野・自補修!$E30)*(需要分野・自補修!Y30)+(需要分野・電気機械!$D30)*(需要分野・電気機械!$E30)*(需要分野・電気機械!Y30)+(需要分野・機械!$D30)*(需要分野・機械!$E30)*(需要分野・機械!Y30)+(需要分野・金属製品!$D30)*(需要分野・金属製品!$E30)*(需要分野・金属製品!Y30)+(需要分野・木工製品!$D30)*(需要分野・木工製品!$E30)*(需要分野・木工製品!Y30)+(需要分野・家庭用!$D30)*(需要分野・家庭用!$E30)*(需要分野・家庭用!Y30)+(需要分野・路面標示!$D30)*(需要分野・路面標示!$E30)*(需要分野・路面標示!Y30)+(需要分野・その他!$D30)*(需要分野・その他!$E30)*(需要分野・その他!Y30))/10000</f>
        <v>0</v>
      </c>
      <c r="Z30" s="109">
        <f>((需要分野・建物!$D30)*(需要分野・建物!$E30)*(需要分野・建物!Z30)+(需要分野・建築資材!$D30)*(需要分野・建築資材!$E30)*(需要分野・建築資材!Z30)+(需要分野・構造物!$D30)*(需要分野・構造物!$E30)*(需要分野・構造物!Z30)+(需要分野・船舶!$D30)*(需要分野・船舶!$E30)*(需要分野・船舶!Z30)+(需要分野・自動車・新!$D30)*(需要分野・自動車・新!$E30)*(需要分野・自動車・新!Z30)+(需要分野・自補修!$D30)*(需要分野・自補修!$E30)*(需要分野・自補修!Z30)+(需要分野・電気機械!$D30)*(需要分野・電気機械!$E30)*(需要分野・電気機械!Z30)+(需要分野・機械!$D30)*(需要分野・機械!$E30)*(需要分野・機械!Z30)+(需要分野・金属製品!$D30)*(需要分野・金属製品!$E30)*(需要分野・金属製品!Z30)+(需要分野・木工製品!$D30)*(需要分野・木工製品!$E30)*(需要分野・木工製品!Z30)+(需要分野・家庭用!$D30)*(需要分野・家庭用!$E30)*(需要分野・家庭用!Z30)+(需要分野・路面標示!$D30)*(需要分野・路面標示!$E30)*(需要分野・路面標示!Z30)+(需要分野・その他!$D30)*(需要分野・その他!$E30)*(需要分野・その他!Z30))/10000</f>
        <v>0</v>
      </c>
      <c r="AA30" s="110">
        <f>((需要分野・建物!$D30)*(需要分野・建物!$E30)*(需要分野・建物!AA30)+(需要分野・建築資材!$D30)*(需要分野・建築資材!$E30)*(需要分野・建築資材!AA30)+(需要分野・構造物!$D30)*(需要分野・構造物!$E30)*(需要分野・構造物!AA30)+(需要分野・船舶!$D30)*(需要分野・船舶!$E30)*(需要分野・船舶!AA30)+(需要分野・自動車・新!$D30)*(需要分野・自動車・新!$E30)*(需要分野・自動車・新!AA30)+(需要分野・自補修!$D30)*(需要分野・自補修!$E30)*(需要分野・自補修!AA30)+(需要分野・電気機械!$D30)*(需要分野・電気機械!$E30)*(需要分野・電気機械!AA30)+(需要分野・機械!$D30)*(需要分野・機械!$E30)*(需要分野・機械!AA30)+(需要分野・金属製品!$D30)*(需要分野・金属製品!$E30)*(需要分野・金属製品!AA30)+(需要分野・木工製品!$D30)*(需要分野・木工製品!$E30)*(需要分野・木工製品!AA30)+(需要分野・家庭用!$D30)*(需要分野・家庭用!$E30)*(需要分野・家庭用!AA30)+(需要分野・路面標示!$D30)*(需要分野・路面標示!$E30)*(需要分野・路面標示!AA30)+(需要分野・その他!$D30)*(需要分野・その他!$E30)*(需要分野・その他!AA30))/10000</f>
        <v>0</v>
      </c>
      <c r="AB30" s="19"/>
    </row>
    <row r="31" spans="2:31" s="16" customFormat="1" ht="30.95" customHeight="1">
      <c r="B31" s="488"/>
      <c r="C31" s="142" t="s">
        <v>156</v>
      </c>
      <c r="D31" s="261">
        <f>(販売実績表!T32)-(販売実績表!S32)</f>
        <v>0</v>
      </c>
      <c r="E31" s="105"/>
      <c r="F31" s="108">
        <f>((需要分野・建物!D31)*(需要分野・建物!F31)+(需要分野・建築資材!D31)*(需要分野・建築資材!F31)+(需要分野・構造物!D31)*(需要分野・構造物!F31)+(需要分野・船舶!D31)*(需要分野・船舶!F31)+(需要分野・自動車・新!D31)*(需要分野・自動車・新!F31)+(需要分野・自補修!D31)*(需要分野・自補修!F31)+(需要分野・電気機械!D31)*(需要分野・電気機械!F31)+(需要分野・機械!D31)*(需要分野・機械!F31)+(需要分野・金属製品!D31)*(需要分野・金属製品!F31)+(需要分野・木工製品!D31)*(需要分野・木工製品!F31)+(需要分野・家庭用!D31)*(需要分野・家庭用!F31)+(需要分野・路面標示!D31)*(需要分野・路面標示!F31)+(需要分野・その他!D31)*(需要分野・その他!F31))/100</f>
        <v>0</v>
      </c>
      <c r="G31" s="109">
        <f>((需要分野・建物!D31)*(需要分野・建物!G31)+(需要分野・建築資材!D31)*(需要分野・建築資材!G31)+(需要分野・構造物!D31)*(需要分野・構造物!G31)+(需要分野・船舶!D31)*(需要分野・船舶!G31)+(需要分野・自動車・新!D31)*(需要分野・自動車・新!G31)+(需要分野・自補修!D31)*(需要分野・自補修!G31)+(需要分野・電気機械!D31)*(需要分野・電気機械!G31)+(需要分野・機械!D31)*(需要分野・機械!G31)+(需要分野・金属製品!D31)*(需要分野・金属製品!G31)+(需要分野・木工製品!D31)*(需要分野・木工製品!G31)+(需要分野・家庭用!D31)*(需要分野・家庭用!G31)+(需要分野・路面標示!D31)*(需要分野・路面標示!G31)+(需要分野・その他!D31)*(需要分野・その他!G31))/100</f>
        <v>0</v>
      </c>
      <c r="H31" s="109">
        <f>((需要分野・建物!D31)*(需要分野・建物!H31)+(需要分野・建築資材!D31)*(需要分野・建築資材!H31)+(需要分野・構造物!D31)*(需要分野・構造物!H31)+(需要分野・船舶!D31)*(需要分野・船舶!H31)+(需要分野・自動車・新!D31)*(需要分野・自動車・新!H31)+(需要分野・自補修!D31)*(需要分野・自補修!H31)+(需要分野・電気機械!D31)*(需要分野・電気機械!H31)+(需要分野・機械!D31)*(需要分野・機械!H31)+(需要分野・金属製品!D31)*(需要分野・金属製品!H31)+(需要分野・木工製品!D31)*(需要分野・木工製品!H31)+(需要分野・家庭用!D31)*(需要分野・家庭用!H31)+(需要分野・路面標示!D31)*(需要分野・路面標示!H31)+(需要分野・その他!D31)*(需要分野・その他!H31))/100</f>
        <v>0</v>
      </c>
      <c r="I31" s="109">
        <f>((需要分野・建物!D31)*(需要分野・建物!I31)+(需要分野・建築資材!D31)*(需要分野・建築資材!I31)+(需要分野・構造物!D31)*(需要分野・構造物!I31)+(需要分野・船舶!D31)*(需要分野・船舶!I31)+(需要分野・自動車・新!D31)*(需要分野・自動車・新!I31)+(需要分野・自補修!D31)*(需要分野・自補修!I31)+(需要分野・電気機械!D31)*(需要分野・電気機械!I31)+(需要分野・機械!D31)*(需要分野・機械!I31)+(需要分野・金属製品!D31)*(需要分野・金属製品!I31)+(需要分野・木工製品!D31)*(需要分野・木工製品!I31)+(需要分野・家庭用!D31)*(需要分野・家庭用!I31)+(需要分野・路面標示!D31)*(需要分野・路面標示!I31)+(需要分野・その他!D31)*(需要分野・その他!I31))/100</f>
        <v>0</v>
      </c>
      <c r="J31" s="109">
        <f>((需要分野・建物!D31)*(需要分野・建物!J31)+(需要分野・建築資材!D31)*(需要分野・建築資材!J31)+(需要分野・構造物!D31)*(需要分野・構造物!J31)+(需要分野・船舶!D31)*(需要分野・船舶!J31)+(需要分野・自動車・新!D31)*(需要分野・自動車・新!J31)+(需要分野・自補修!D31)*(需要分野・自補修!J31)+(需要分野・電気機械!D31)*(需要分野・電気機械!J31)+(需要分野・機械!D31)*(需要分野・機械!J31)+(需要分野・金属製品!D31)*(需要分野・金属製品!J31)+(需要分野・木工製品!D31)*(需要分野・木工製品!J31)+(需要分野・家庭用!D31)*(需要分野・家庭用!J31)+(需要分野・路面標示!D31)*(需要分野・路面標示!J31)+(需要分野・その他!D31)*(需要分野・その他!J31))/100</f>
        <v>0</v>
      </c>
      <c r="K31" s="109">
        <f>((需要分野・建物!D31)*(需要分野・建物!K31)+(需要分野・建築資材!D31)*(需要分野・建築資材!K31)+(需要分野・構造物!D31)*(需要分野・構造物!K31)+(需要分野・船舶!D31)*(需要分野・船舶!K31)+(需要分野・自動車・新!D31)*(需要分野・自動車・新!K31)+(需要分野・自補修!D31)*(需要分野・自補修!K31)+(需要分野・電気機械!D31)*(需要分野・電気機械!K31)+(需要分野・機械!D31)*(需要分野・機械!K31)+(需要分野・金属製品!D31)*(需要分野・金属製品!K31)+(需要分野・木工製品!D31)*(需要分野・木工製品!K31)+(需要分野・家庭用!D31)*(需要分野・家庭用!K31)+(需要分野・路面標示!D31)*(需要分野・路面標示!K31)+(需要分野・その他!D31)*(需要分野・その他!K31))/100</f>
        <v>0</v>
      </c>
      <c r="L31" s="109">
        <f>((需要分野・建物!D31)*(需要分野・建物!L31)+(需要分野・建築資材!D31)*(需要分野・建築資材!L31)+(需要分野・構造物!D31)*(需要分野・構造物!L31)+(需要分野・船舶!D31)*(需要分野・船舶!L31)+(需要分野・自動車・新!D31)*(需要分野・自動車・新!L31)+(需要分野・自補修!D31)*(需要分野・自補修!L31)+(需要分野・電気機械!D31)*(需要分野・電気機械!L31)+(需要分野・機械!D31)*(需要分野・機械!L31)+(需要分野・金属製品!D31)*(需要分野・金属製品!L31)+(需要分野・木工製品!D31)*(需要分野・木工製品!L31)+(需要分野・家庭用!D31)*(需要分野・家庭用!L31)+(需要分野・路面標示!D31)*(需要分野・路面標示!L31)+(需要分野・その他!D31)*(需要分野・その他!L31))/100</f>
        <v>0</v>
      </c>
      <c r="M31" s="109">
        <f>((需要分野・建物!D31)*(需要分野・建物!M31)+(需要分野・建築資材!D31)*(需要分野・建築資材!M31)+(需要分野・構造物!D31)*(需要分野・構造物!M31)+(需要分野・船舶!D31)*(需要分野・船舶!M31)+(需要分野・自動車・新!D31)*(需要分野・自動車・新!M31)+(需要分野・自補修!D31)*(需要分野・自補修!M31)+(需要分野・電気機械!D31)*(需要分野・電気機械!M31)+(需要分野・機械!D31)*(需要分野・機械!M31)+(需要分野・金属製品!D31)*(需要分野・金属製品!M31)+(需要分野・木工製品!D31)*(需要分野・木工製品!M31)+(需要分野・家庭用!D31)*(需要分野・家庭用!M31)+(需要分野・路面標示!D31)*(需要分野・路面標示!M31)+(需要分野・その他!D31)*(需要分野・その他!M31))/100</f>
        <v>0</v>
      </c>
      <c r="N31" s="109">
        <f>((需要分野・建物!D31)*(需要分野・建物!N31)+(需要分野・建築資材!D31)*(需要分野・建築資材!N31)+(需要分野・構造物!D31)*(需要分野・構造物!N31)+(需要分野・船舶!D31)*(需要分野・船舶!N31)+(需要分野・自動車・新!D31)*(需要分野・自動車・新!N31)+(需要分野・自補修!D31)*(需要分野・自補修!N31)+(需要分野・電気機械!D31)*(需要分野・電気機械!N31)+(需要分野・機械!D31)*(需要分野・機械!N31)+(需要分野・金属製品!D31)*(需要分野・金属製品!N31)+(需要分野・木工製品!D31)*(需要分野・木工製品!N31)+(需要分野・家庭用!D31)*(需要分野・家庭用!N31)+(需要分野・路面標示!D31)*(需要分野・路面標示!N31)+(需要分野・その他!D31)*(需要分野・その他!N31))/100</f>
        <v>0</v>
      </c>
      <c r="O31" s="109">
        <f>((需要分野・建物!D31)*(需要分野・建物!O31)+(需要分野・建築資材!D31)*(需要分野・建築資材!O31)+(需要分野・構造物!D31)*(需要分野・構造物!O31)+(需要分野・船舶!D31)*(需要分野・船舶!O31)+(需要分野・自動車・新!D31)*(需要分野・自動車・新!O31)+(需要分野・自補修!D31)*(需要分野・自補修!O31)+(需要分野・電気機械!D31)*(需要分野・電気機械!O31)+(需要分野・機械!D31)*(需要分野・機械!O31)+(需要分野・金属製品!D31)*(需要分野・金属製品!O31)+(需要分野・木工製品!D31)*(需要分野・木工製品!O31)+(需要分野・家庭用!D31)*(需要分野・家庭用!O31)+(需要分野・路面標示!D31)*(需要分野・路面標示!O31)+(需要分野・その他!D31)*(需要分野・その他!O31))/100</f>
        <v>0</v>
      </c>
      <c r="P31" s="110">
        <f>((需要分野・建物!D31)*(需要分野・建物!P31)+(需要分野・建築資材!D31)*(需要分野・建築資材!P31)+(需要分野・構造物!D31)*(需要分野・構造物!P31)+(需要分野・船舶!D31)*(需要分野・船舶!P31)+(需要分野・自動車・新!D31)*(需要分野・自動車・新!P31)+(需要分野・自補修!D31)*(需要分野・自補修!P31)+(需要分野・電気機械!D31)*(需要分野・電気機械!P31)+(需要分野・機械!D31)*(需要分野・機械!P31)+(需要分野・金属製品!D31)*(需要分野・金属製品!P31)+(需要分野・木工製品!D31)*(需要分野・木工製品!P31)+(需要分野・家庭用!D31)*(需要分野・家庭用!P31)+(需要分野・路面標示!D31)*(需要分野・路面標示!P31)+(需要分野・その他!D31)*(需要分野・その他!P31))/100</f>
        <v>0</v>
      </c>
      <c r="Q31" s="119">
        <f>((需要分野・建物!$D31)*(需要分野・建物!$E31)*(需要分野・建物!Q31)+(需要分野・建築資材!$D31)*(需要分野・建築資材!$E31)*(需要分野・建築資材!Q31)+(需要分野・構造物!$D31)*(需要分野・構造物!$E31)*(需要分野・構造物!Q31)+(需要分野・船舶!$D31)*(需要分野・船舶!$E31)*(需要分野・船舶!Q31)+(需要分野・自動車・新!$D31)*(需要分野・自動車・新!$E31)*(需要分野・自動車・新!Q31)+(需要分野・自補修!$D31)*(需要分野・自補修!$E31)*(需要分野・自補修!Q31)+(需要分野・電気機械!$D31)*(需要分野・電気機械!$E31)*(需要分野・電気機械!Q31)+(需要分野・機械!$D31)*(需要分野・機械!$E31)*(需要分野・機械!Q31)+(需要分野・金属製品!$D31)*(需要分野・金属製品!$E31)*(需要分野・金属製品!Q31)+(需要分野・木工製品!$D31)*(需要分野・木工製品!$E31)*(需要分野・木工製品!Q31)+(需要分野・家庭用!$D31)*(需要分野・家庭用!$E31)*(需要分野・家庭用!Q31)+(需要分野・路面標示!$D31)*(需要分野・路面標示!$E31)*(需要分野・路面標示!Q31)+(需要分野・その他!$D31)*(需要分野・その他!$E31)*(需要分野・その他!Q31))/10000</f>
        <v>0</v>
      </c>
      <c r="R31" s="109">
        <f>((需要分野・建物!$D31)*(需要分野・建物!$E31)*(需要分野・建物!R31)+(需要分野・建築資材!$D31)*(需要分野・建築資材!$E31)*(需要分野・建築資材!R31)+(需要分野・構造物!$D31)*(需要分野・構造物!$E31)*(需要分野・構造物!R31)+(需要分野・船舶!$D31)*(需要分野・船舶!$E31)*(需要分野・船舶!R31)+(需要分野・自動車・新!$D31)*(需要分野・自動車・新!$E31)*(需要分野・自動車・新!R31)+(需要分野・自補修!$D31)*(需要分野・自補修!$E31)*(需要分野・自補修!R31)+(需要分野・電気機械!$D31)*(需要分野・電気機械!$E31)*(需要分野・電気機械!R31)+(需要分野・機械!$D31)*(需要分野・機械!$E31)*(需要分野・機械!R31)+(需要分野・金属製品!$D31)*(需要分野・金属製品!$E31)*(需要分野・金属製品!R31)+(需要分野・木工製品!$D31)*(需要分野・木工製品!$E31)*(需要分野・木工製品!R31)+(需要分野・家庭用!$D31)*(需要分野・家庭用!$E31)*(需要分野・家庭用!R31)+(需要分野・路面標示!$D31)*(需要分野・路面標示!$E31)*(需要分野・路面標示!R31)+(需要分野・その他!$D31)*(需要分野・その他!$E31)*(需要分野・その他!R31))/10000</f>
        <v>0</v>
      </c>
      <c r="S31" s="109">
        <f>((需要分野・建物!$D31)*(需要分野・建物!$E31)*(需要分野・建物!S31)+(需要分野・建築資材!$D31)*(需要分野・建築資材!$E31)*(需要分野・建築資材!S31)+(需要分野・構造物!$D31)*(需要分野・構造物!$E31)*(需要分野・構造物!S31)+(需要分野・船舶!$D31)*(需要分野・船舶!$E31)*(需要分野・船舶!S31)+(需要分野・自動車・新!$D31)*(需要分野・自動車・新!$E31)*(需要分野・自動車・新!S31)+(需要分野・自補修!$D31)*(需要分野・自補修!$E31)*(需要分野・自補修!S31)+(需要分野・電気機械!$D31)*(需要分野・電気機械!$E31)*(需要分野・電気機械!S31)+(需要分野・機械!$D31)*(需要分野・機械!$E31)*(需要分野・機械!S31)+(需要分野・金属製品!$D31)*(需要分野・金属製品!$E31)*(需要分野・金属製品!S31)+(需要分野・木工製品!$D31)*(需要分野・木工製品!$E31)*(需要分野・木工製品!S31)+(需要分野・家庭用!$D31)*(需要分野・家庭用!$E31)*(需要分野・家庭用!S31)+(需要分野・路面標示!$D31)*(需要分野・路面標示!$E31)*(需要分野・路面標示!S31)+(需要分野・その他!$D31)*(需要分野・その他!$E31)*(需要分野・その他!S31))/10000</f>
        <v>0</v>
      </c>
      <c r="T31" s="109">
        <f>((需要分野・建物!$D31)*(需要分野・建物!$E31)*(需要分野・建物!T31)+(需要分野・建築資材!$D31)*(需要分野・建築資材!$E31)*(需要分野・建築資材!T31)+(需要分野・構造物!$D31)*(需要分野・構造物!$E31)*(需要分野・構造物!T31)+(需要分野・船舶!$D31)*(需要分野・船舶!$E31)*(需要分野・船舶!T31)+(需要分野・自動車・新!$D31)*(需要分野・自動車・新!$E31)*(需要分野・自動車・新!T31)+(需要分野・自補修!$D31)*(需要分野・自補修!$E31)*(需要分野・自補修!T31)+(需要分野・電気機械!$D31)*(需要分野・電気機械!$E31)*(需要分野・電気機械!T31)+(需要分野・機械!$D31)*(需要分野・機械!$E31)*(需要分野・機械!T31)+(需要分野・金属製品!$D31)*(需要分野・金属製品!$E31)*(需要分野・金属製品!T31)+(需要分野・木工製品!$D31)*(需要分野・木工製品!$E31)*(需要分野・木工製品!T31)+(需要分野・家庭用!$D31)*(需要分野・家庭用!$E31)*(需要分野・家庭用!T31)+(需要分野・路面標示!$D31)*(需要分野・路面標示!$E31)*(需要分野・路面標示!T31)+(需要分野・その他!$D31)*(需要分野・その他!$E31)*(需要分野・その他!T31))/10000</f>
        <v>0</v>
      </c>
      <c r="U31" s="109">
        <f>((需要分野・建物!$D31)*(需要分野・建物!$E31)*(需要分野・建物!U31)+(需要分野・建築資材!$D31)*(需要分野・建築資材!$E31)*(需要分野・建築資材!U31)+(需要分野・構造物!$D31)*(需要分野・構造物!$E31)*(需要分野・構造物!U31)+(需要分野・船舶!$D31)*(需要分野・船舶!$E31)*(需要分野・船舶!U31)+(需要分野・自動車・新!$D31)*(需要分野・自動車・新!$E31)*(需要分野・自動車・新!U31)+(需要分野・自補修!$D31)*(需要分野・自補修!$E31)*(需要分野・自補修!U31)+(需要分野・電気機械!$D31)*(需要分野・電気機械!$E31)*(需要分野・電気機械!U31)+(需要分野・機械!$D31)*(需要分野・機械!$E31)*(需要分野・機械!U31)+(需要分野・金属製品!$D31)*(需要分野・金属製品!$E31)*(需要分野・金属製品!U31)+(需要分野・木工製品!$D31)*(需要分野・木工製品!$E31)*(需要分野・木工製品!U31)+(需要分野・家庭用!$D31)*(需要分野・家庭用!$E31)*(需要分野・家庭用!U31)+(需要分野・路面標示!$D31)*(需要分野・路面標示!$E31)*(需要分野・路面標示!U31)+(需要分野・その他!$D31)*(需要分野・その他!$E31)*(需要分野・その他!U31))/10000</f>
        <v>0</v>
      </c>
      <c r="V31" s="109">
        <f>((需要分野・建物!$D31)*(需要分野・建物!$E31)*(需要分野・建物!V31)+(需要分野・建築資材!$D31)*(需要分野・建築資材!$E31)*(需要分野・建築資材!V31)+(需要分野・構造物!$D31)*(需要分野・構造物!$E31)*(需要分野・構造物!V31)+(需要分野・船舶!$D31)*(需要分野・船舶!$E31)*(需要分野・船舶!V31)+(需要分野・自動車・新!$D31)*(需要分野・自動車・新!$E31)*(需要分野・自動車・新!V31)+(需要分野・自補修!$D31)*(需要分野・自補修!$E31)*(需要分野・自補修!V31)+(需要分野・電気機械!$D31)*(需要分野・電気機械!$E31)*(需要分野・電気機械!V31)+(需要分野・機械!$D31)*(需要分野・機械!$E31)*(需要分野・機械!V31)+(需要分野・金属製品!$D31)*(需要分野・金属製品!$E31)*(需要分野・金属製品!V31)+(需要分野・木工製品!$D31)*(需要分野・木工製品!$E31)*(需要分野・木工製品!V31)+(需要分野・家庭用!$D31)*(需要分野・家庭用!$E31)*(需要分野・家庭用!V31)+(需要分野・路面標示!$D31)*(需要分野・路面標示!$E31)*(需要分野・路面標示!V31)+(需要分野・その他!$D31)*(需要分野・その他!$E31)*(需要分野・その他!V31))/10000</f>
        <v>0</v>
      </c>
      <c r="W31" s="109">
        <f>((需要分野・建物!$D31)*(需要分野・建物!$E31)*(需要分野・建物!W31)+(需要分野・建築資材!$D31)*(需要分野・建築資材!$E31)*(需要分野・建築資材!W31)+(需要分野・構造物!$D31)*(需要分野・構造物!$E31)*(需要分野・構造物!W31)+(需要分野・船舶!$D31)*(需要分野・船舶!$E31)*(需要分野・船舶!W31)+(需要分野・自動車・新!$D31)*(需要分野・自動車・新!$E31)*(需要分野・自動車・新!W31)+(需要分野・自補修!$D31)*(需要分野・自補修!$E31)*(需要分野・自補修!W31)+(需要分野・電気機械!$D31)*(需要分野・電気機械!$E31)*(需要分野・電気機械!W31)+(需要分野・機械!$D31)*(需要分野・機械!$E31)*(需要分野・機械!W31)+(需要分野・金属製品!$D31)*(需要分野・金属製品!$E31)*(需要分野・金属製品!W31)+(需要分野・木工製品!$D31)*(需要分野・木工製品!$E31)*(需要分野・木工製品!W31)+(需要分野・家庭用!$D31)*(需要分野・家庭用!$E31)*(需要分野・家庭用!W31)+(需要分野・路面標示!$D31)*(需要分野・路面標示!$E31)*(需要分野・路面標示!W31)+(需要分野・その他!$D31)*(需要分野・その他!$E31)*(需要分野・その他!W31))/10000</f>
        <v>0</v>
      </c>
      <c r="X31" s="109">
        <f>((需要分野・建物!$D31)*(需要分野・建物!$E31)*(需要分野・建物!X31)+(需要分野・建築資材!$D31)*(需要分野・建築資材!$E31)*(需要分野・建築資材!X31)+(需要分野・構造物!$D31)*(需要分野・構造物!$E31)*(需要分野・構造物!X31)+(需要分野・船舶!$D31)*(需要分野・船舶!$E31)*(需要分野・船舶!X31)+(需要分野・自動車・新!$D31)*(需要分野・自動車・新!$E31)*(需要分野・自動車・新!X31)+(需要分野・自補修!$D31)*(需要分野・自補修!$E31)*(需要分野・自補修!X31)+(需要分野・電気機械!$D31)*(需要分野・電気機械!$E31)*(需要分野・電気機械!X31)+(需要分野・機械!$D31)*(需要分野・機械!$E31)*(需要分野・機械!X31)+(需要分野・金属製品!$D31)*(需要分野・金属製品!$E31)*(需要分野・金属製品!X31)+(需要分野・木工製品!$D31)*(需要分野・木工製品!$E31)*(需要分野・木工製品!X31)+(需要分野・家庭用!$D31)*(需要分野・家庭用!$E31)*(需要分野・家庭用!X31)+(需要分野・路面標示!$D31)*(需要分野・路面標示!$E31)*(需要分野・路面標示!X31)+(需要分野・その他!$D31)*(需要分野・その他!$E31)*(需要分野・その他!X31))/10000</f>
        <v>0</v>
      </c>
      <c r="Y31" s="109">
        <f>((需要分野・建物!$D31)*(需要分野・建物!$E31)*(需要分野・建物!Y31)+(需要分野・建築資材!$D31)*(需要分野・建築資材!$E31)*(需要分野・建築資材!Y31)+(需要分野・構造物!$D31)*(需要分野・構造物!$E31)*(需要分野・構造物!Y31)+(需要分野・船舶!$D31)*(需要分野・船舶!$E31)*(需要分野・船舶!Y31)+(需要分野・自動車・新!$D31)*(需要分野・自動車・新!$E31)*(需要分野・自動車・新!Y31)+(需要分野・自補修!$D31)*(需要分野・自補修!$E31)*(需要分野・自補修!Y31)+(需要分野・電気機械!$D31)*(需要分野・電気機械!$E31)*(需要分野・電気機械!Y31)+(需要分野・機械!$D31)*(需要分野・機械!$E31)*(需要分野・機械!Y31)+(需要分野・金属製品!$D31)*(需要分野・金属製品!$E31)*(需要分野・金属製品!Y31)+(需要分野・木工製品!$D31)*(需要分野・木工製品!$E31)*(需要分野・木工製品!Y31)+(需要分野・家庭用!$D31)*(需要分野・家庭用!$E31)*(需要分野・家庭用!Y31)+(需要分野・路面標示!$D31)*(需要分野・路面標示!$E31)*(需要分野・路面標示!Y31)+(需要分野・その他!$D31)*(需要分野・その他!$E31)*(需要分野・その他!Y31))/10000</f>
        <v>0</v>
      </c>
      <c r="Z31" s="109">
        <f>((需要分野・建物!$D31)*(需要分野・建物!$E31)*(需要分野・建物!Z31)+(需要分野・建築資材!$D31)*(需要分野・建築資材!$E31)*(需要分野・建築資材!Z31)+(需要分野・構造物!$D31)*(需要分野・構造物!$E31)*(需要分野・構造物!Z31)+(需要分野・船舶!$D31)*(需要分野・船舶!$E31)*(需要分野・船舶!Z31)+(需要分野・自動車・新!$D31)*(需要分野・自動車・新!$E31)*(需要分野・自動車・新!Z31)+(需要分野・自補修!$D31)*(需要分野・自補修!$E31)*(需要分野・自補修!Z31)+(需要分野・電気機械!$D31)*(需要分野・電気機械!$E31)*(需要分野・電気機械!Z31)+(需要分野・機械!$D31)*(需要分野・機械!$E31)*(需要分野・機械!Z31)+(需要分野・金属製品!$D31)*(需要分野・金属製品!$E31)*(需要分野・金属製品!Z31)+(需要分野・木工製品!$D31)*(需要分野・木工製品!$E31)*(需要分野・木工製品!Z31)+(需要分野・家庭用!$D31)*(需要分野・家庭用!$E31)*(需要分野・家庭用!Z31)+(需要分野・路面標示!$D31)*(需要分野・路面標示!$E31)*(需要分野・路面標示!Z31)+(需要分野・その他!$D31)*(需要分野・その他!$E31)*(需要分野・その他!Z31))/10000</f>
        <v>0</v>
      </c>
      <c r="AA31" s="110">
        <f>((需要分野・建物!$D31)*(需要分野・建物!$E31)*(需要分野・建物!AA31)+(需要分野・建築資材!$D31)*(需要分野・建築資材!$E31)*(需要分野・建築資材!AA31)+(需要分野・構造物!$D31)*(需要分野・構造物!$E31)*(需要分野・構造物!AA31)+(需要分野・船舶!$D31)*(需要分野・船舶!$E31)*(需要分野・船舶!AA31)+(需要分野・自動車・新!$D31)*(需要分野・自動車・新!$E31)*(需要分野・自動車・新!AA31)+(需要分野・自補修!$D31)*(需要分野・自補修!$E31)*(需要分野・自補修!AA31)+(需要分野・電気機械!$D31)*(需要分野・電気機械!$E31)*(需要分野・電気機械!AA31)+(需要分野・機械!$D31)*(需要分野・機械!$E31)*(需要分野・機械!AA31)+(需要分野・金属製品!$D31)*(需要分野・金属製品!$E31)*(需要分野・金属製品!AA31)+(需要分野・木工製品!$D31)*(需要分野・木工製品!$E31)*(需要分野・木工製品!AA31)+(需要分野・家庭用!$D31)*(需要分野・家庭用!$E31)*(需要分野・家庭用!AA31)+(需要分野・路面標示!$D31)*(需要分野・路面標示!$E31)*(需要分野・路面標示!AA31)+(需要分野・その他!$D31)*(需要分野・その他!$E31)*(需要分野・その他!AA31))/10000</f>
        <v>0</v>
      </c>
      <c r="AB31" s="19"/>
    </row>
    <row r="32" spans="2:31" s="16" customFormat="1" ht="30.95" customHeight="1">
      <c r="B32" s="488"/>
      <c r="C32" s="48" t="s">
        <v>67</v>
      </c>
      <c r="D32" s="261">
        <f>(販売実績表!T33)-(販売実績表!S33)</f>
        <v>0</v>
      </c>
      <c r="E32" s="105"/>
      <c r="F32" s="108">
        <f>((需要分野・建物!D32)*(需要分野・建物!F32)+(需要分野・建築資材!D32)*(需要分野・建築資材!F32)+(需要分野・構造物!D32)*(需要分野・構造物!F32)+(需要分野・船舶!D32)*(需要分野・船舶!F32)+(需要分野・自動車・新!D32)*(需要分野・自動車・新!F32)+(需要分野・自補修!D32)*(需要分野・自補修!F32)+(需要分野・電気機械!D32)*(需要分野・電気機械!F32)+(需要分野・機械!D32)*(需要分野・機械!F32)+(需要分野・金属製品!D32)*(需要分野・金属製品!F32)+(需要分野・木工製品!D32)*(需要分野・木工製品!F32)+(需要分野・家庭用!D32)*(需要分野・家庭用!F32)+(需要分野・路面標示!D32)*(需要分野・路面標示!F32)+(需要分野・その他!D32)*(需要分野・その他!F32))/100</f>
        <v>0</v>
      </c>
      <c r="G32" s="109">
        <f>((需要分野・建物!D32)*(需要分野・建物!G32)+(需要分野・建築資材!D32)*(需要分野・建築資材!G32)+(需要分野・構造物!D32)*(需要分野・構造物!G32)+(需要分野・船舶!D32)*(需要分野・船舶!G32)+(需要分野・自動車・新!D32)*(需要分野・自動車・新!G32)+(需要分野・自補修!D32)*(需要分野・自補修!G32)+(需要分野・電気機械!D32)*(需要分野・電気機械!G32)+(需要分野・機械!D32)*(需要分野・機械!G32)+(需要分野・金属製品!D32)*(需要分野・金属製品!G32)+(需要分野・木工製品!D32)*(需要分野・木工製品!G32)+(需要分野・家庭用!D32)*(需要分野・家庭用!G32)+(需要分野・路面標示!D32)*(需要分野・路面標示!G32)+(需要分野・その他!D32)*(需要分野・その他!G32))/100</f>
        <v>0</v>
      </c>
      <c r="H32" s="109">
        <f>((需要分野・建物!D32)*(需要分野・建物!H32)+(需要分野・建築資材!D32)*(需要分野・建築資材!H32)+(需要分野・構造物!D32)*(需要分野・構造物!H32)+(需要分野・船舶!D32)*(需要分野・船舶!H32)+(需要分野・自動車・新!D32)*(需要分野・自動車・新!H32)+(需要分野・自補修!D32)*(需要分野・自補修!H32)+(需要分野・電気機械!D32)*(需要分野・電気機械!H32)+(需要分野・機械!D32)*(需要分野・機械!H32)+(需要分野・金属製品!D32)*(需要分野・金属製品!H32)+(需要分野・木工製品!D32)*(需要分野・木工製品!H32)+(需要分野・家庭用!D32)*(需要分野・家庭用!H32)+(需要分野・路面標示!D32)*(需要分野・路面標示!H32)+(需要分野・その他!D32)*(需要分野・その他!H32))/100</f>
        <v>0</v>
      </c>
      <c r="I32" s="109">
        <f>((需要分野・建物!D32)*(需要分野・建物!I32)+(需要分野・建築資材!D32)*(需要分野・建築資材!I32)+(需要分野・構造物!D32)*(需要分野・構造物!I32)+(需要分野・船舶!D32)*(需要分野・船舶!I32)+(需要分野・自動車・新!D32)*(需要分野・自動車・新!I32)+(需要分野・自補修!D32)*(需要分野・自補修!I32)+(需要分野・電気機械!D32)*(需要分野・電気機械!I32)+(需要分野・機械!D32)*(需要分野・機械!I32)+(需要分野・金属製品!D32)*(需要分野・金属製品!I32)+(需要分野・木工製品!D32)*(需要分野・木工製品!I32)+(需要分野・家庭用!D32)*(需要分野・家庭用!I32)+(需要分野・路面標示!D32)*(需要分野・路面標示!I32)+(需要分野・その他!D32)*(需要分野・その他!I32))/100</f>
        <v>0</v>
      </c>
      <c r="J32" s="109">
        <f>((需要分野・建物!D32)*(需要分野・建物!J32)+(需要分野・建築資材!D32)*(需要分野・建築資材!J32)+(需要分野・構造物!D32)*(需要分野・構造物!J32)+(需要分野・船舶!D32)*(需要分野・船舶!J32)+(需要分野・自動車・新!D32)*(需要分野・自動車・新!J32)+(需要分野・自補修!D32)*(需要分野・自補修!J32)+(需要分野・電気機械!D32)*(需要分野・電気機械!J32)+(需要分野・機械!D32)*(需要分野・機械!J32)+(需要分野・金属製品!D32)*(需要分野・金属製品!J32)+(需要分野・木工製品!D32)*(需要分野・木工製品!J32)+(需要分野・家庭用!D32)*(需要分野・家庭用!J32)+(需要分野・路面標示!D32)*(需要分野・路面標示!J32)+(需要分野・その他!D32)*(需要分野・その他!J32))/100</f>
        <v>0</v>
      </c>
      <c r="K32" s="109">
        <f>((需要分野・建物!D32)*(需要分野・建物!K32)+(需要分野・建築資材!D32)*(需要分野・建築資材!K32)+(需要分野・構造物!D32)*(需要分野・構造物!K32)+(需要分野・船舶!D32)*(需要分野・船舶!K32)+(需要分野・自動車・新!D32)*(需要分野・自動車・新!K32)+(需要分野・自補修!D32)*(需要分野・自補修!K32)+(需要分野・電気機械!D32)*(需要分野・電気機械!K32)+(需要分野・機械!D32)*(需要分野・機械!K32)+(需要分野・金属製品!D32)*(需要分野・金属製品!K32)+(需要分野・木工製品!D32)*(需要分野・木工製品!K32)+(需要分野・家庭用!D32)*(需要分野・家庭用!K32)+(需要分野・路面標示!D32)*(需要分野・路面標示!K32)+(需要分野・その他!D32)*(需要分野・その他!K32))/100</f>
        <v>0</v>
      </c>
      <c r="L32" s="109">
        <f>((需要分野・建物!D32)*(需要分野・建物!L32)+(需要分野・建築資材!D32)*(需要分野・建築資材!L32)+(需要分野・構造物!D32)*(需要分野・構造物!L32)+(需要分野・船舶!D32)*(需要分野・船舶!L32)+(需要分野・自動車・新!D32)*(需要分野・自動車・新!L32)+(需要分野・自補修!D32)*(需要分野・自補修!L32)+(需要分野・電気機械!D32)*(需要分野・電気機械!L32)+(需要分野・機械!D32)*(需要分野・機械!L32)+(需要分野・金属製品!D32)*(需要分野・金属製品!L32)+(需要分野・木工製品!D32)*(需要分野・木工製品!L32)+(需要分野・家庭用!D32)*(需要分野・家庭用!L32)+(需要分野・路面標示!D32)*(需要分野・路面標示!L32)+(需要分野・その他!D32)*(需要分野・その他!L32))/100</f>
        <v>0</v>
      </c>
      <c r="M32" s="109">
        <f>((需要分野・建物!D32)*(需要分野・建物!M32)+(需要分野・建築資材!D32)*(需要分野・建築資材!M32)+(需要分野・構造物!D32)*(需要分野・構造物!M32)+(需要分野・船舶!D32)*(需要分野・船舶!M32)+(需要分野・自動車・新!D32)*(需要分野・自動車・新!M32)+(需要分野・自補修!D32)*(需要分野・自補修!M32)+(需要分野・電気機械!D32)*(需要分野・電気機械!M32)+(需要分野・機械!D32)*(需要分野・機械!M32)+(需要分野・金属製品!D32)*(需要分野・金属製品!M32)+(需要分野・木工製品!D32)*(需要分野・木工製品!M32)+(需要分野・家庭用!D32)*(需要分野・家庭用!M32)+(需要分野・路面標示!D32)*(需要分野・路面標示!M32)+(需要分野・その他!D32)*(需要分野・その他!M32))/100</f>
        <v>0</v>
      </c>
      <c r="N32" s="109">
        <f>((需要分野・建物!D32)*(需要分野・建物!N32)+(需要分野・建築資材!D32)*(需要分野・建築資材!N32)+(需要分野・構造物!D32)*(需要分野・構造物!N32)+(需要分野・船舶!D32)*(需要分野・船舶!N32)+(需要分野・自動車・新!D32)*(需要分野・自動車・新!N32)+(需要分野・自補修!D32)*(需要分野・自補修!N32)+(需要分野・電気機械!D32)*(需要分野・電気機械!N32)+(需要分野・機械!D32)*(需要分野・機械!N32)+(需要分野・金属製品!D32)*(需要分野・金属製品!N32)+(需要分野・木工製品!D32)*(需要分野・木工製品!N32)+(需要分野・家庭用!D32)*(需要分野・家庭用!N32)+(需要分野・路面標示!D32)*(需要分野・路面標示!N32)+(需要分野・その他!D32)*(需要分野・その他!N32))/100</f>
        <v>0</v>
      </c>
      <c r="O32" s="109">
        <f>((需要分野・建物!D32)*(需要分野・建物!O32)+(需要分野・建築資材!D32)*(需要分野・建築資材!O32)+(需要分野・構造物!D32)*(需要分野・構造物!O32)+(需要分野・船舶!D32)*(需要分野・船舶!O32)+(需要分野・自動車・新!D32)*(需要分野・自動車・新!O32)+(需要分野・自補修!D32)*(需要分野・自補修!O32)+(需要分野・電気機械!D32)*(需要分野・電気機械!O32)+(需要分野・機械!D32)*(需要分野・機械!O32)+(需要分野・金属製品!D32)*(需要分野・金属製品!O32)+(需要分野・木工製品!D32)*(需要分野・木工製品!O32)+(需要分野・家庭用!D32)*(需要分野・家庭用!O32)+(需要分野・路面標示!D32)*(需要分野・路面標示!O32)+(需要分野・その他!D32)*(需要分野・その他!O32))/100</f>
        <v>0</v>
      </c>
      <c r="P32" s="110">
        <f>((需要分野・建物!D32)*(需要分野・建物!P32)+(需要分野・建築資材!D32)*(需要分野・建築資材!P32)+(需要分野・構造物!D32)*(需要分野・構造物!P32)+(需要分野・船舶!D32)*(需要分野・船舶!P32)+(需要分野・自動車・新!D32)*(需要分野・自動車・新!P32)+(需要分野・自補修!D32)*(需要分野・自補修!P32)+(需要分野・電気機械!D32)*(需要分野・電気機械!P32)+(需要分野・機械!D32)*(需要分野・機械!P32)+(需要分野・金属製品!D32)*(需要分野・金属製品!P32)+(需要分野・木工製品!D32)*(需要分野・木工製品!P32)+(需要分野・家庭用!D32)*(需要分野・家庭用!P32)+(需要分野・路面標示!D32)*(需要分野・路面標示!P32)+(需要分野・その他!D32)*(需要分野・その他!P32))/100</f>
        <v>0</v>
      </c>
      <c r="Q32" s="119">
        <f>((需要分野・建物!$D32)*(需要分野・建物!$E32)*(需要分野・建物!Q32)+(需要分野・建築資材!$D32)*(需要分野・建築資材!$E32)*(需要分野・建築資材!Q32)+(需要分野・構造物!$D32)*(需要分野・構造物!$E32)*(需要分野・構造物!Q32)+(需要分野・船舶!$D32)*(需要分野・船舶!$E32)*(需要分野・船舶!Q32)+(需要分野・自動車・新!$D32)*(需要分野・自動車・新!$E32)*(需要分野・自動車・新!Q32)+(需要分野・自補修!$D32)*(需要分野・自補修!$E32)*(需要分野・自補修!Q32)+(需要分野・電気機械!$D32)*(需要分野・電気機械!$E32)*(需要分野・電気機械!Q32)+(需要分野・機械!$D32)*(需要分野・機械!$E32)*(需要分野・機械!Q32)+(需要分野・金属製品!$D32)*(需要分野・金属製品!$E32)*(需要分野・金属製品!Q32)+(需要分野・木工製品!$D32)*(需要分野・木工製品!$E32)*(需要分野・木工製品!Q32)+(需要分野・家庭用!$D32)*(需要分野・家庭用!$E32)*(需要分野・家庭用!Q32)+(需要分野・路面標示!$D32)*(需要分野・路面標示!$E32)*(需要分野・路面標示!Q32)+(需要分野・その他!$D32)*(需要分野・その他!$E32)*(需要分野・その他!Q32))/10000</f>
        <v>0</v>
      </c>
      <c r="R32" s="109">
        <f>((需要分野・建物!$D32)*(需要分野・建物!$E32)*(需要分野・建物!R32)+(需要分野・建築資材!$D32)*(需要分野・建築資材!$E32)*(需要分野・建築資材!R32)+(需要分野・構造物!$D32)*(需要分野・構造物!$E32)*(需要分野・構造物!R32)+(需要分野・船舶!$D32)*(需要分野・船舶!$E32)*(需要分野・船舶!R32)+(需要分野・自動車・新!$D32)*(需要分野・自動車・新!$E32)*(需要分野・自動車・新!R32)+(需要分野・自補修!$D32)*(需要分野・自補修!$E32)*(需要分野・自補修!R32)+(需要分野・電気機械!$D32)*(需要分野・電気機械!$E32)*(需要分野・電気機械!R32)+(需要分野・機械!$D32)*(需要分野・機械!$E32)*(需要分野・機械!R32)+(需要分野・金属製品!$D32)*(需要分野・金属製品!$E32)*(需要分野・金属製品!R32)+(需要分野・木工製品!$D32)*(需要分野・木工製品!$E32)*(需要分野・木工製品!R32)+(需要分野・家庭用!$D32)*(需要分野・家庭用!$E32)*(需要分野・家庭用!R32)+(需要分野・路面標示!$D32)*(需要分野・路面標示!$E32)*(需要分野・路面標示!R32)+(需要分野・その他!$D32)*(需要分野・その他!$E32)*(需要分野・その他!R32))/10000</f>
        <v>0</v>
      </c>
      <c r="S32" s="109">
        <f>((需要分野・建物!$D32)*(需要分野・建物!$E32)*(需要分野・建物!S32)+(需要分野・建築資材!$D32)*(需要分野・建築資材!$E32)*(需要分野・建築資材!S32)+(需要分野・構造物!$D32)*(需要分野・構造物!$E32)*(需要分野・構造物!S32)+(需要分野・船舶!$D32)*(需要分野・船舶!$E32)*(需要分野・船舶!S32)+(需要分野・自動車・新!$D32)*(需要分野・自動車・新!$E32)*(需要分野・自動車・新!S32)+(需要分野・自補修!$D32)*(需要分野・自補修!$E32)*(需要分野・自補修!S32)+(需要分野・電気機械!$D32)*(需要分野・電気機械!$E32)*(需要分野・電気機械!S32)+(需要分野・機械!$D32)*(需要分野・機械!$E32)*(需要分野・機械!S32)+(需要分野・金属製品!$D32)*(需要分野・金属製品!$E32)*(需要分野・金属製品!S32)+(需要分野・木工製品!$D32)*(需要分野・木工製品!$E32)*(需要分野・木工製品!S32)+(需要分野・家庭用!$D32)*(需要分野・家庭用!$E32)*(需要分野・家庭用!S32)+(需要分野・路面標示!$D32)*(需要分野・路面標示!$E32)*(需要分野・路面標示!S32)+(需要分野・その他!$D32)*(需要分野・その他!$E32)*(需要分野・その他!S32))/10000</f>
        <v>0</v>
      </c>
      <c r="T32" s="109">
        <f>((需要分野・建物!$D32)*(需要分野・建物!$E32)*(需要分野・建物!T32)+(需要分野・建築資材!$D32)*(需要分野・建築資材!$E32)*(需要分野・建築資材!T32)+(需要分野・構造物!$D32)*(需要分野・構造物!$E32)*(需要分野・構造物!T32)+(需要分野・船舶!$D32)*(需要分野・船舶!$E32)*(需要分野・船舶!T32)+(需要分野・自動車・新!$D32)*(需要分野・自動車・新!$E32)*(需要分野・自動車・新!T32)+(需要分野・自補修!$D32)*(需要分野・自補修!$E32)*(需要分野・自補修!T32)+(需要分野・電気機械!$D32)*(需要分野・電気機械!$E32)*(需要分野・電気機械!T32)+(需要分野・機械!$D32)*(需要分野・機械!$E32)*(需要分野・機械!T32)+(需要分野・金属製品!$D32)*(需要分野・金属製品!$E32)*(需要分野・金属製品!T32)+(需要分野・木工製品!$D32)*(需要分野・木工製品!$E32)*(需要分野・木工製品!T32)+(需要分野・家庭用!$D32)*(需要分野・家庭用!$E32)*(需要分野・家庭用!T32)+(需要分野・路面標示!$D32)*(需要分野・路面標示!$E32)*(需要分野・路面標示!T32)+(需要分野・その他!$D32)*(需要分野・その他!$E32)*(需要分野・その他!T32))/10000</f>
        <v>0</v>
      </c>
      <c r="U32" s="109">
        <f>((需要分野・建物!$D32)*(需要分野・建物!$E32)*(需要分野・建物!U32)+(需要分野・建築資材!$D32)*(需要分野・建築資材!$E32)*(需要分野・建築資材!U32)+(需要分野・構造物!$D32)*(需要分野・構造物!$E32)*(需要分野・構造物!U32)+(需要分野・船舶!$D32)*(需要分野・船舶!$E32)*(需要分野・船舶!U32)+(需要分野・自動車・新!$D32)*(需要分野・自動車・新!$E32)*(需要分野・自動車・新!U32)+(需要分野・自補修!$D32)*(需要分野・自補修!$E32)*(需要分野・自補修!U32)+(需要分野・電気機械!$D32)*(需要分野・電気機械!$E32)*(需要分野・電気機械!U32)+(需要分野・機械!$D32)*(需要分野・機械!$E32)*(需要分野・機械!U32)+(需要分野・金属製品!$D32)*(需要分野・金属製品!$E32)*(需要分野・金属製品!U32)+(需要分野・木工製品!$D32)*(需要分野・木工製品!$E32)*(需要分野・木工製品!U32)+(需要分野・家庭用!$D32)*(需要分野・家庭用!$E32)*(需要分野・家庭用!U32)+(需要分野・路面標示!$D32)*(需要分野・路面標示!$E32)*(需要分野・路面標示!U32)+(需要分野・その他!$D32)*(需要分野・その他!$E32)*(需要分野・その他!U32))/10000</f>
        <v>0</v>
      </c>
      <c r="V32" s="109">
        <f>((需要分野・建物!$D32)*(需要分野・建物!$E32)*(需要分野・建物!V32)+(需要分野・建築資材!$D32)*(需要分野・建築資材!$E32)*(需要分野・建築資材!V32)+(需要分野・構造物!$D32)*(需要分野・構造物!$E32)*(需要分野・構造物!V32)+(需要分野・船舶!$D32)*(需要分野・船舶!$E32)*(需要分野・船舶!V32)+(需要分野・自動車・新!$D32)*(需要分野・自動車・新!$E32)*(需要分野・自動車・新!V32)+(需要分野・自補修!$D32)*(需要分野・自補修!$E32)*(需要分野・自補修!V32)+(需要分野・電気機械!$D32)*(需要分野・電気機械!$E32)*(需要分野・電気機械!V32)+(需要分野・機械!$D32)*(需要分野・機械!$E32)*(需要分野・機械!V32)+(需要分野・金属製品!$D32)*(需要分野・金属製品!$E32)*(需要分野・金属製品!V32)+(需要分野・木工製品!$D32)*(需要分野・木工製品!$E32)*(需要分野・木工製品!V32)+(需要分野・家庭用!$D32)*(需要分野・家庭用!$E32)*(需要分野・家庭用!V32)+(需要分野・路面標示!$D32)*(需要分野・路面標示!$E32)*(需要分野・路面標示!V32)+(需要分野・その他!$D32)*(需要分野・その他!$E32)*(需要分野・その他!V32))/10000</f>
        <v>0</v>
      </c>
      <c r="W32" s="109">
        <f>((需要分野・建物!$D32)*(需要分野・建物!$E32)*(需要分野・建物!W32)+(需要分野・建築資材!$D32)*(需要分野・建築資材!$E32)*(需要分野・建築資材!W32)+(需要分野・構造物!$D32)*(需要分野・構造物!$E32)*(需要分野・構造物!W32)+(需要分野・船舶!$D32)*(需要分野・船舶!$E32)*(需要分野・船舶!W32)+(需要分野・自動車・新!$D32)*(需要分野・自動車・新!$E32)*(需要分野・自動車・新!W32)+(需要分野・自補修!$D32)*(需要分野・自補修!$E32)*(需要分野・自補修!W32)+(需要分野・電気機械!$D32)*(需要分野・電気機械!$E32)*(需要分野・電気機械!W32)+(需要分野・機械!$D32)*(需要分野・機械!$E32)*(需要分野・機械!W32)+(需要分野・金属製品!$D32)*(需要分野・金属製品!$E32)*(需要分野・金属製品!W32)+(需要分野・木工製品!$D32)*(需要分野・木工製品!$E32)*(需要分野・木工製品!W32)+(需要分野・家庭用!$D32)*(需要分野・家庭用!$E32)*(需要分野・家庭用!W32)+(需要分野・路面標示!$D32)*(需要分野・路面標示!$E32)*(需要分野・路面標示!W32)+(需要分野・その他!$D32)*(需要分野・その他!$E32)*(需要分野・その他!W32))/10000</f>
        <v>0</v>
      </c>
      <c r="X32" s="109">
        <f>((需要分野・建物!$D32)*(需要分野・建物!$E32)*(需要分野・建物!X32)+(需要分野・建築資材!$D32)*(需要分野・建築資材!$E32)*(需要分野・建築資材!X32)+(需要分野・構造物!$D32)*(需要分野・構造物!$E32)*(需要分野・構造物!X32)+(需要分野・船舶!$D32)*(需要分野・船舶!$E32)*(需要分野・船舶!X32)+(需要分野・自動車・新!$D32)*(需要分野・自動車・新!$E32)*(需要分野・自動車・新!X32)+(需要分野・自補修!$D32)*(需要分野・自補修!$E32)*(需要分野・自補修!X32)+(需要分野・電気機械!$D32)*(需要分野・電気機械!$E32)*(需要分野・電気機械!X32)+(需要分野・機械!$D32)*(需要分野・機械!$E32)*(需要分野・機械!X32)+(需要分野・金属製品!$D32)*(需要分野・金属製品!$E32)*(需要分野・金属製品!X32)+(需要分野・木工製品!$D32)*(需要分野・木工製品!$E32)*(需要分野・木工製品!X32)+(需要分野・家庭用!$D32)*(需要分野・家庭用!$E32)*(需要分野・家庭用!X32)+(需要分野・路面標示!$D32)*(需要分野・路面標示!$E32)*(需要分野・路面標示!X32)+(需要分野・その他!$D32)*(需要分野・その他!$E32)*(需要分野・その他!X32))/10000</f>
        <v>0</v>
      </c>
      <c r="Y32" s="109">
        <f>((需要分野・建物!$D32)*(需要分野・建物!$E32)*(需要分野・建物!Y32)+(需要分野・建築資材!$D32)*(需要分野・建築資材!$E32)*(需要分野・建築資材!Y32)+(需要分野・構造物!$D32)*(需要分野・構造物!$E32)*(需要分野・構造物!Y32)+(需要分野・船舶!$D32)*(需要分野・船舶!$E32)*(需要分野・船舶!Y32)+(需要分野・自動車・新!$D32)*(需要分野・自動車・新!$E32)*(需要分野・自動車・新!Y32)+(需要分野・自補修!$D32)*(需要分野・自補修!$E32)*(需要分野・自補修!Y32)+(需要分野・電気機械!$D32)*(需要分野・電気機械!$E32)*(需要分野・電気機械!Y32)+(需要分野・機械!$D32)*(需要分野・機械!$E32)*(需要分野・機械!Y32)+(需要分野・金属製品!$D32)*(需要分野・金属製品!$E32)*(需要分野・金属製品!Y32)+(需要分野・木工製品!$D32)*(需要分野・木工製品!$E32)*(需要分野・木工製品!Y32)+(需要分野・家庭用!$D32)*(需要分野・家庭用!$E32)*(需要分野・家庭用!Y32)+(需要分野・路面標示!$D32)*(需要分野・路面標示!$E32)*(需要分野・路面標示!Y32)+(需要分野・その他!$D32)*(需要分野・その他!$E32)*(需要分野・その他!Y32))/10000</f>
        <v>0</v>
      </c>
      <c r="Z32" s="109">
        <f>((需要分野・建物!$D32)*(需要分野・建物!$E32)*(需要分野・建物!Z32)+(需要分野・建築資材!$D32)*(需要分野・建築資材!$E32)*(需要分野・建築資材!Z32)+(需要分野・構造物!$D32)*(需要分野・構造物!$E32)*(需要分野・構造物!Z32)+(需要分野・船舶!$D32)*(需要分野・船舶!$E32)*(需要分野・船舶!Z32)+(需要分野・自動車・新!$D32)*(需要分野・自動車・新!$E32)*(需要分野・自動車・新!Z32)+(需要分野・自補修!$D32)*(需要分野・自補修!$E32)*(需要分野・自補修!Z32)+(需要分野・電気機械!$D32)*(需要分野・電気機械!$E32)*(需要分野・電気機械!Z32)+(需要分野・機械!$D32)*(需要分野・機械!$E32)*(需要分野・機械!Z32)+(需要分野・金属製品!$D32)*(需要分野・金属製品!$E32)*(需要分野・金属製品!Z32)+(需要分野・木工製品!$D32)*(需要分野・木工製品!$E32)*(需要分野・木工製品!Z32)+(需要分野・家庭用!$D32)*(需要分野・家庭用!$E32)*(需要分野・家庭用!Z32)+(需要分野・路面標示!$D32)*(需要分野・路面標示!$E32)*(需要分野・路面標示!Z32)+(需要分野・その他!$D32)*(需要分野・その他!$E32)*(需要分野・その他!Z32))/10000</f>
        <v>0</v>
      </c>
      <c r="AA32" s="110">
        <f>((需要分野・建物!$D32)*(需要分野・建物!$E32)*(需要分野・建物!AA32)+(需要分野・建築資材!$D32)*(需要分野・建築資材!$E32)*(需要分野・建築資材!AA32)+(需要分野・構造物!$D32)*(需要分野・構造物!$E32)*(需要分野・構造物!AA32)+(需要分野・船舶!$D32)*(需要分野・船舶!$E32)*(需要分野・船舶!AA32)+(需要分野・自動車・新!$D32)*(需要分野・自動車・新!$E32)*(需要分野・自動車・新!AA32)+(需要分野・自補修!$D32)*(需要分野・自補修!$E32)*(需要分野・自補修!AA32)+(需要分野・電気機械!$D32)*(需要分野・電気機械!$E32)*(需要分野・電気機械!AA32)+(需要分野・機械!$D32)*(需要分野・機械!$E32)*(需要分野・機械!AA32)+(需要分野・金属製品!$D32)*(需要分野・金属製品!$E32)*(需要分野・金属製品!AA32)+(需要分野・木工製品!$D32)*(需要分野・木工製品!$E32)*(需要分野・木工製品!AA32)+(需要分野・家庭用!$D32)*(需要分野・家庭用!$E32)*(需要分野・家庭用!AA32)+(需要分野・路面標示!$D32)*(需要分野・路面標示!$E32)*(需要分野・路面標示!AA32)+(需要分野・その他!$D32)*(需要分野・その他!$E32)*(需要分野・その他!AA32))/10000</f>
        <v>0</v>
      </c>
      <c r="AB32" s="19"/>
    </row>
    <row r="33" spans="2:31" s="16" customFormat="1" ht="30.95" customHeight="1">
      <c r="B33" s="551"/>
      <c r="C33" s="48" t="s">
        <v>68</v>
      </c>
      <c r="D33" s="261">
        <f>(販売実績表!T34)-(販売実績表!S34)</f>
        <v>0</v>
      </c>
      <c r="E33" s="105"/>
      <c r="F33" s="108">
        <f>((需要分野・建物!D33)*(需要分野・建物!F33)+(需要分野・建築資材!D33)*(需要分野・建築資材!F33)+(需要分野・構造物!D33)*(需要分野・構造物!F33)+(需要分野・船舶!D33)*(需要分野・船舶!F33)+(需要分野・自動車・新!D33)*(需要分野・自動車・新!F33)+(需要分野・自補修!D33)*(需要分野・自補修!F33)+(需要分野・電気機械!D33)*(需要分野・電気機械!F33)+(需要分野・機械!D33)*(需要分野・機械!F33)+(需要分野・金属製品!D33)*(需要分野・金属製品!F33)+(需要分野・木工製品!D33)*(需要分野・木工製品!F33)+(需要分野・家庭用!D33)*(需要分野・家庭用!F33)+(需要分野・路面標示!D33)*(需要分野・路面標示!F33)+(需要分野・その他!D33)*(需要分野・その他!F33))/100</f>
        <v>0</v>
      </c>
      <c r="G33" s="109">
        <f>((需要分野・建物!D33)*(需要分野・建物!G33)+(需要分野・建築資材!D33)*(需要分野・建築資材!G33)+(需要分野・構造物!D33)*(需要分野・構造物!G33)+(需要分野・船舶!D33)*(需要分野・船舶!G33)+(需要分野・自動車・新!D33)*(需要分野・自動車・新!G33)+(需要分野・自補修!D33)*(需要分野・自補修!G33)+(需要分野・電気機械!D33)*(需要分野・電気機械!G33)+(需要分野・機械!D33)*(需要分野・機械!G33)+(需要分野・金属製品!D33)*(需要分野・金属製品!G33)+(需要分野・木工製品!D33)*(需要分野・木工製品!G33)+(需要分野・家庭用!D33)*(需要分野・家庭用!G33)+(需要分野・路面標示!D33)*(需要分野・路面標示!G33)+(需要分野・その他!D33)*(需要分野・その他!G33))/100</f>
        <v>0</v>
      </c>
      <c r="H33" s="109">
        <f>((需要分野・建物!D33)*(需要分野・建物!H33)+(需要分野・建築資材!D33)*(需要分野・建築資材!H33)+(需要分野・構造物!D33)*(需要分野・構造物!H33)+(需要分野・船舶!D33)*(需要分野・船舶!H33)+(需要分野・自動車・新!D33)*(需要分野・自動車・新!H33)+(需要分野・自補修!D33)*(需要分野・自補修!H33)+(需要分野・電気機械!D33)*(需要分野・電気機械!H33)+(需要分野・機械!D33)*(需要分野・機械!H33)+(需要分野・金属製品!D33)*(需要分野・金属製品!H33)+(需要分野・木工製品!D33)*(需要分野・木工製品!H33)+(需要分野・家庭用!D33)*(需要分野・家庭用!H33)+(需要分野・路面標示!D33)*(需要分野・路面標示!H33)+(需要分野・その他!D33)*(需要分野・その他!H33))/100</f>
        <v>0</v>
      </c>
      <c r="I33" s="109">
        <f>((需要分野・建物!D33)*(需要分野・建物!I33)+(需要分野・建築資材!D33)*(需要分野・建築資材!I33)+(需要分野・構造物!D33)*(需要分野・構造物!I33)+(需要分野・船舶!D33)*(需要分野・船舶!I33)+(需要分野・自動車・新!D33)*(需要分野・自動車・新!I33)+(需要分野・自補修!D33)*(需要分野・自補修!I33)+(需要分野・電気機械!D33)*(需要分野・電気機械!I33)+(需要分野・機械!D33)*(需要分野・機械!I33)+(需要分野・金属製品!D33)*(需要分野・金属製品!I33)+(需要分野・木工製品!D33)*(需要分野・木工製品!I33)+(需要分野・家庭用!D33)*(需要分野・家庭用!I33)+(需要分野・路面標示!D33)*(需要分野・路面標示!I33)+(需要分野・その他!D33)*(需要分野・その他!I33))/100</f>
        <v>0</v>
      </c>
      <c r="J33" s="109">
        <f>((需要分野・建物!D33)*(需要分野・建物!J33)+(需要分野・建築資材!D33)*(需要分野・建築資材!J33)+(需要分野・構造物!D33)*(需要分野・構造物!J33)+(需要分野・船舶!D33)*(需要分野・船舶!J33)+(需要分野・自動車・新!D33)*(需要分野・自動車・新!J33)+(需要分野・自補修!D33)*(需要分野・自補修!J33)+(需要分野・電気機械!D33)*(需要分野・電気機械!J33)+(需要分野・機械!D33)*(需要分野・機械!J33)+(需要分野・金属製品!D33)*(需要分野・金属製品!J33)+(需要分野・木工製品!D33)*(需要分野・木工製品!J33)+(需要分野・家庭用!D33)*(需要分野・家庭用!J33)+(需要分野・路面標示!D33)*(需要分野・路面標示!J33)+(需要分野・その他!D33)*(需要分野・その他!J33))/100</f>
        <v>0</v>
      </c>
      <c r="K33" s="109">
        <f>((需要分野・建物!D33)*(需要分野・建物!K33)+(需要分野・建築資材!D33)*(需要分野・建築資材!K33)+(需要分野・構造物!D33)*(需要分野・構造物!K33)+(需要分野・船舶!D33)*(需要分野・船舶!K33)+(需要分野・自動車・新!D33)*(需要分野・自動車・新!K33)+(需要分野・自補修!D33)*(需要分野・自補修!K33)+(需要分野・電気機械!D33)*(需要分野・電気機械!K33)+(需要分野・機械!D33)*(需要分野・機械!K33)+(需要分野・金属製品!D33)*(需要分野・金属製品!K33)+(需要分野・木工製品!D33)*(需要分野・木工製品!K33)+(需要分野・家庭用!D33)*(需要分野・家庭用!K33)+(需要分野・路面標示!D33)*(需要分野・路面標示!K33)+(需要分野・その他!D33)*(需要分野・その他!K33))/100</f>
        <v>0</v>
      </c>
      <c r="L33" s="109">
        <f>((需要分野・建物!D33)*(需要分野・建物!L33)+(需要分野・建築資材!D33)*(需要分野・建築資材!L33)+(需要分野・構造物!D33)*(需要分野・構造物!L33)+(需要分野・船舶!D33)*(需要分野・船舶!L33)+(需要分野・自動車・新!D33)*(需要分野・自動車・新!L33)+(需要分野・自補修!D33)*(需要分野・自補修!L33)+(需要分野・電気機械!D33)*(需要分野・電気機械!L33)+(需要分野・機械!D33)*(需要分野・機械!L33)+(需要分野・金属製品!D33)*(需要分野・金属製品!L33)+(需要分野・木工製品!D33)*(需要分野・木工製品!L33)+(需要分野・家庭用!D33)*(需要分野・家庭用!L33)+(需要分野・路面標示!D33)*(需要分野・路面標示!L33)+(需要分野・その他!D33)*(需要分野・その他!L33))/100</f>
        <v>0</v>
      </c>
      <c r="M33" s="109">
        <f>((需要分野・建物!D33)*(需要分野・建物!M33)+(需要分野・建築資材!D33)*(需要分野・建築資材!M33)+(需要分野・構造物!D33)*(需要分野・構造物!M33)+(需要分野・船舶!D33)*(需要分野・船舶!M33)+(需要分野・自動車・新!D33)*(需要分野・自動車・新!M33)+(需要分野・自補修!D33)*(需要分野・自補修!M33)+(需要分野・電気機械!D33)*(需要分野・電気機械!M33)+(需要分野・機械!D33)*(需要分野・機械!M33)+(需要分野・金属製品!D33)*(需要分野・金属製品!M33)+(需要分野・木工製品!D33)*(需要分野・木工製品!M33)+(需要分野・家庭用!D33)*(需要分野・家庭用!M33)+(需要分野・路面標示!D33)*(需要分野・路面標示!M33)+(需要分野・その他!D33)*(需要分野・その他!M33))/100</f>
        <v>0</v>
      </c>
      <c r="N33" s="109">
        <f>((需要分野・建物!D33)*(需要分野・建物!N33)+(需要分野・建築資材!D33)*(需要分野・建築資材!N33)+(需要分野・構造物!D33)*(需要分野・構造物!N33)+(需要分野・船舶!D33)*(需要分野・船舶!N33)+(需要分野・自動車・新!D33)*(需要分野・自動車・新!N33)+(需要分野・自補修!D33)*(需要分野・自補修!N33)+(需要分野・電気機械!D33)*(需要分野・電気機械!N33)+(需要分野・機械!D33)*(需要分野・機械!N33)+(需要分野・金属製品!D33)*(需要分野・金属製品!N33)+(需要分野・木工製品!D33)*(需要分野・木工製品!N33)+(需要分野・家庭用!D33)*(需要分野・家庭用!N33)+(需要分野・路面標示!D33)*(需要分野・路面標示!N33)+(需要分野・その他!D33)*(需要分野・その他!N33))/100</f>
        <v>0</v>
      </c>
      <c r="O33" s="109">
        <f>((需要分野・建物!D33)*(需要分野・建物!O33)+(需要分野・建築資材!D33)*(需要分野・建築資材!O33)+(需要分野・構造物!D33)*(需要分野・構造物!O33)+(需要分野・船舶!D33)*(需要分野・船舶!O33)+(需要分野・自動車・新!D33)*(需要分野・自動車・新!O33)+(需要分野・自補修!D33)*(需要分野・自補修!O33)+(需要分野・電気機械!D33)*(需要分野・電気機械!O33)+(需要分野・機械!D33)*(需要分野・機械!O33)+(需要分野・金属製品!D33)*(需要分野・金属製品!O33)+(需要分野・木工製品!D33)*(需要分野・木工製品!O33)+(需要分野・家庭用!D33)*(需要分野・家庭用!O33)+(需要分野・路面標示!D33)*(需要分野・路面標示!O33)+(需要分野・その他!D33)*(需要分野・その他!O33))/100</f>
        <v>0</v>
      </c>
      <c r="P33" s="110">
        <f>((需要分野・建物!D33)*(需要分野・建物!P33)+(需要分野・建築資材!D33)*(需要分野・建築資材!P33)+(需要分野・構造物!D33)*(需要分野・構造物!P33)+(需要分野・船舶!D33)*(需要分野・船舶!P33)+(需要分野・自動車・新!D33)*(需要分野・自動車・新!P33)+(需要分野・自補修!D33)*(需要分野・自補修!P33)+(需要分野・電気機械!D33)*(需要分野・電気機械!P33)+(需要分野・機械!D33)*(需要分野・機械!P33)+(需要分野・金属製品!D33)*(需要分野・金属製品!P33)+(需要分野・木工製品!D33)*(需要分野・木工製品!P33)+(需要分野・家庭用!D33)*(需要分野・家庭用!P33)+(需要分野・路面標示!D33)*(需要分野・路面標示!P33)+(需要分野・その他!D33)*(需要分野・その他!P33))/100</f>
        <v>0</v>
      </c>
      <c r="Q33" s="119">
        <f>((需要分野・建物!$D33)*(需要分野・建物!$E33)*(需要分野・建物!Q33)+(需要分野・建築資材!$D33)*(需要分野・建築資材!$E33)*(需要分野・建築資材!Q33)+(需要分野・構造物!$D33)*(需要分野・構造物!$E33)*(需要分野・構造物!Q33)+(需要分野・船舶!$D33)*(需要分野・船舶!$E33)*(需要分野・船舶!Q33)+(需要分野・自動車・新!$D33)*(需要分野・自動車・新!$E33)*(需要分野・自動車・新!Q33)+(需要分野・自補修!$D33)*(需要分野・自補修!$E33)*(需要分野・自補修!Q33)+(需要分野・電気機械!$D33)*(需要分野・電気機械!$E33)*(需要分野・電気機械!Q33)+(需要分野・機械!$D33)*(需要分野・機械!$E33)*(需要分野・機械!Q33)+(需要分野・金属製品!$D33)*(需要分野・金属製品!$E33)*(需要分野・金属製品!Q33)+(需要分野・木工製品!$D33)*(需要分野・木工製品!$E33)*(需要分野・木工製品!Q33)+(需要分野・家庭用!$D33)*(需要分野・家庭用!$E33)*(需要分野・家庭用!Q33)+(需要分野・路面標示!$D33)*(需要分野・路面標示!$E33)*(需要分野・路面標示!Q33)+(需要分野・その他!$D33)*(需要分野・その他!$E33)*(需要分野・その他!Q33))/10000</f>
        <v>0</v>
      </c>
      <c r="R33" s="109">
        <f>((需要分野・建物!$D33)*(需要分野・建物!$E33)*(需要分野・建物!R33)+(需要分野・建築資材!$D33)*(需要分野・建築資材!$E33)*(需要分野・建築資材!R33)+(需要分野・構造物!$D33)*(需要分野・構造物!$E33)*(需要分野・構造物!R33)+(需要分野・船舶!$D33)*(需要分野・船舶!$E33)*(需要分野・船舶!R33)+(需要分野・自動車・新!$D33)*(需要分野・自動車・新!$E33)*(需要分野・自動車・新!R33)+(需要分野・自補修!$D33)*(需要分野・自補修!$E33)*(需要分野・自補修!R33)+(需要分野・電気機械!$D33)*(需要分野・電気機械!$E33)*(需要分野・電気機械!R33)+(需要分野・機械!$D33)*(需要分野・機械!$E33)*(需要分野・機械!R33)+(需要分野・金属製品!$D33)*(需要分野・金属製品!$E33)*(需要分野・金属製品!R33)+(需要分野・木工製品!$D33)*(需要分野・木工製品!$E33)*(需要分野・木工製品!R33)+(需要分野・家庭用!$D33)*(需要分野・家庭用!$E33)*(需要分野・家庭用!R33)+(需要分野・路面標示!$D33)*(需要分野・路面標示!$E33)*(需要分野・路面標示!R33)+(需要分野・その他!$D33)*(需要分野・その他!$E33)*(需要分野・その他!R33))/10000</f>
        <v>0</v>
      </c>
      <c r="S33" s="109">
        <f>((需要分野・建物!$D33)*(需要分野・建物!$E33)*(需要分野・建物!S33)+(需要分野・建築資材!$D33)*(需要分野・建築資材!$E33)*(需要分野・建築資材!S33)+(需要分野・構造物!$D33)*(需要分野・構造物!$E33)*(需要分野・構造物!S33)+(需要分野・船舶!$D33)*(需要分野・船舶!$E33)*(需要分野・船舶!S33)+(需要分野・自動車・新!$D33)*(需要分野・自動車・新!$E33)*(需要分野・自動車・新!S33)+(需要分野・自補修!$D33)*(需要分野・自補修!$E33)*(需要分野・自補修!S33)+(需要分野・電気機械!$D33)*(需要分野・電気機械!$E33)*(需要分野・電気機械!S33)+(需要分野・機械!$D33)*(需要分野・機械!$E33)*(需要分野・機械!S33)+(需要分野・金属製品!$D33)*(需要分野・金属製品!$E33)*(需要分野・金属製品!S33)+(需要分野・木工製品!$D33)*(需要分野・木工製品!$E33)*(需要分野・木工製品!S33)+(需要分野・家庭用!$D33)*(需要分野・家庭用!$E33)*(需要分野・家庭用!S33)+(需要分野・路面標示!$D33)*(需要分野・路面標示!$E33)*(需要分野・路面標示!S33)+(需要分野・その他!$D33)*(需要分野・その他!$E33)*(需要分野・その他!S33))/10000</f>
        <v>0</v>
      </c>
      <c r="T33" s="109">
        <f>((需要分野・建物!$D33)*(需要分野・建物!$E33)*(需要分野・建物!T33)+(需要分野・建築資材!$D33)*(需要分野・建築資材!$E33)*(需要分野・建築資材!T33)+(需要分野・構造物!$D33)*(需要分野・構造物!$E33)*(需要分野・構造物!T33)+(需要分野・船舶!$D33)*(需要分野・船舶!$E33)*(需要分野・船舶!T33)+(需要分野・自動車・新!$D33)*(需要分野・自動車・新!$E33)*(需要分野・自動車・新!T33)+(需要分野・自補修!$D33)*(需要分野・自補修!$E33)*(需要分野・自補修!T33)+(需要分野・電気機械!$D33)*(需要分野・電気機械!$E33)*(需要分野・電気機械!T33)+(需要分野・機械!$D33)*(需要分野・機械!$E33)*(需要分野・機械!T33)+(需要分野・金属製品!$D33)*(需要分野・金属製品!$E33)*(需要分野・金属製品!T33)+(需要分野・木工製品!$D33)*(需要分野・木工製品!$E33)*(需要分野・木工製品!T33)+(需要分野・家庭用!$D33)*(需要分野・家庭用!$E33)*(需要分野・家庭用!T33)+(需要分野・路面標示!$D33)*(需要分野・路面標示!$E33)*(需要分野・路面標示!T33)+(需要分野・その他!$D33)*(需要分野・その他!$E33)*(需要分野・その他!T33))/10000</f>
        <v>0</v>
      </c>
      <c r="U33" s="109">
        <f>((需要分野・建物!$D33)*(需要分野・建物!$E33)*(需要分野・建物!U33)+(需要分野・建築資材!$D33)*(需要分野・建築資材!$E33)*(需要分野・建築資材!U33)+(需要分野・構造物!$D33)*(需要分野・構造物!$E33)*(需要分野・構造物!U33)+(需要分野・船舶!$D33)*(需要分野・船舶!$E33)*(需要分野・船舶!U33)+(需要分野・自動車・新!$D33)*(需要分野・自動車・新!$E33)*(需要分野・自動車・新!U33)+(需要分野・自補修!$D33)*(需要分野・自補修!$E33)*(需要分野・自補修!U33)+(需要分野・電気機械!$D33)*(需要分野・電気機械!$E33)*(需要分野・電気機械!U33)+(需要分野・機械!$D33)*(需要分野・機械!$E33)*(需要分野・機械!U33)+(需要分野・金属製品!$D33)*(需要分野・金属製品!$E33)*(需要分野・金属製品!U33)+(需要分野・木工製品!$D33)*(需要分野・木工製品!$E33)*(需要分野・木工製品!U33)+(需要分野・家庭用!$D33)*(需要分野・家庭用!$E33)*(需要分野・家庭用!U33)+(需要分野・路面標示!$D33)*(需要分野・路面標示!$E33)*(需要分野・路面標示!U33)+(需要分野・その他!$D33)*(需要分野・その他!$E33)*(需要分野・その他!U33))/10000</f>
        <v>0</v>
      </c>
      <c r="V33" s="109">
        <f>((需要分野・建物!$D33)*(需要分野・建物!$E33)*(需要分野・建物!V33)+(需要分野・建築資材!$D33)*(需要分野・建築資材!$E33)*(需要分野・建築資材!V33)+(需要分野・構造物!$D33)*(需要分野・構造物!$E33)*(需要分野・構造物!V33)+(需要分野・船舶!$D33)*(需要分野・船舶!$E33)*(需要分野・船舶!V33)+(需要分野・自動車・新!$D33)*(需要分野・自動車・新!$E33)*(需要分野・自動車・新!V33)+(需要分野・自補修!$D33)*(需要分野・自補修!$E33)*(需要分野・自補修!V33)+(需要分野・電気機械!$D33)*(需要分野・電気機械!$E33)*(需要分野・電気機械!V33)+(需要分野・機械!$D33)*(需要分野・機械!$E33)*(需要分野・機械!V33)+(需要分野・金属製品!$D33)*(需要分野・金属製品!$E33)*(需要分野・金属製品!V33)+(需要分野・木工製品!$D33)*(需要分野・木工製品!$E33)*(需要分野・木工製品!V33)+(需要分野・家庭用!$D33)*(需要分野・家庭用!$E33)*(需要分野・家庭用!V33)+(需要分野・路面標示!$D33)*(需要分野・路面標示!$E33)*(需要分野・路面標示!V33)+(需要分野・その他!$D33)*(需要分野・その他!$E33)*(需要分野・その他!V33))/10000</f>
        <v>0</v>
      </c>
      <c r="W33" s="109">
        <f>((需要分野・建物!$D33)*(需要分野・建物!$E33)*(需要分野・建物!W33)+(需要分野・建築資材!$D33)*(需要分野・建築資材!$E33)*(需要分野・建築資材!W33)+(需要分野・構造物!$D33)*(需要分野・構造物!$E33)*(需要分野・構造物!W33)+(需要分野・船舶!$D33)*(需要分野・船舶!$E33)*(需要分野・船舶!W33)+(需要分野・自動車・新!$D33)*(需要分野・自動車・新!$E33)*(需要分野・自動車・新!W33)+(需要分野・自補修!$D33)*(需要分野・自補修!$E33)*(需要分野・自補修!W33)+(需要分野・電気機械!$D33)*(需要分野・電気機械!$E33)*(需要分野・電気機械!W33)+(需要分野・機械!$D33)*(需要分野・機械!$E33)*(需要分野・機械!W33)+(需要分野・金属製品!$D33)*(需要分野・金属製品!$E33)*(需要分野・金属製品!W33)+(需要分野・木工製品!$D33)*(需要分野・木工製品!$E33)*(需要分野・木工製品!W33)+(需要分野・家庭用!$D33)*(需要分野・家庭用!$E33)*(需要分野・家庭用!W33)+(需要分野・路面標示!$D33)*(需要分野・路面標示!$E33)*(需要分野・路面標示!W33)+(需要分野・その他!$D33)*(需要分野・その他!$E33)*(需要分野・その他!W33))/10000</f>
        <v>0</v>
      </c>
      <c r="X33" s="109">
        <f>((需要分野・建物!$D33)*(需要分野・建物!$E33)*(需要分野・建物!X33)+(需要分野・建築資材!$D33)*(需要分野・建築資材!$E33)*(需要分野・建築資材!X33)+(需要分野・構造物!$D33)*(需要分野・構造物!$E33)*(需要分野・構造物!X33)+(需要分野・船舶!$D33)*(需要分野・船舶!$E33)*(需要分野・船舶!X33)+(需要分野・自動車・新!$D33)*(需要分野・自動車・新!$E33)*(需要分野・自動車・新!X33)+(需要分野・自補修!$D33)*(需要分野・自補修!$E33)*(需要分野・自補修!X33)+(需要分野・電気機械!$D33)*(需要分野・電気機械!$E33)*(需要分野・電気機械!X33)+(需要分野・機械!$D33)*(需要分野・機械!$E33)*(需要分野・機械!X33)+(需要分野・金属製品!$D33)*(需要分野・金属製品!$E33)*(需要分野・金属製品!X33)+(需要分野・木工製品!$D33)*(需要分野・木工製品!$E33)*(需要分野・木工製品!X33)+(需要分野・家庭用!$D33)*(需要分野・家庭用!$E33)*(需要分野・家庭用!X33)+(需要分野・路面標示!$D33)*(需要分野・路面標示!$E33)*(需要分野・路面標示!X33)+(需要分野・その他!$D33)*(需要分野・その他!$E33)*(需要分野・その他!X33))/10000</f>
        <v>0</v>
      </c>
      <c r="Y33" s="109">
        <f>((需要分野・建物!$D33)*(需要分野・建物!$E33)*(需要分野・建物!Y33)+(需要分野・建築資材!$D33)*(需要分野・建築資材!$E33)*(需要分野・建築資材!Y33)+(需要分野・構造物!$D33)*(需要分野・構造物!$E33)*(需要分野・構造物!Y33)+(需要分野・船舶!$D33)*(需要分野・船舶!$E33)*(需要分野・船舶!Y33)+(需要分野・自動車・新!$D33)*(需要分野・自動車・新!$E33)*(需要分野・自動車・新!Y33)+(需要分野・自補修!$D33)*(需要分野・自補修!$E33)*(需要分野・自補修!Y33)+(需要分野・電気機械!$D33)*(需要分野・電気機械!$E33)*(需要分野・電気機械!Y33)+(需要分野・機械!$D33)*(需要分野・機械!$E33)*(需要分野・機械!Y33)+(需要分野・金属製品!$D33)*(需要分野・金属製品!$E33)*(需要分野・金属製品!Y33)+(需要分野・木工製品!$D33)*(需要分野・木工製品!$E33)*(需要分野・木工製品!Y33)+(需要分野・家庭用!$D33)*(需要分野・家庭用!$E33)*(需要分野・家庭用!Y33)+(需要分野・路面標示!$D33)*(需要分野・路面標示!$E33)*(需要分野・路面標示!Y33)+(需要分野・その他!$D33)*(需要分野・その他!$E33)*(需要分野・その他!Y33))/10000</f>
        <v>0</v>
      </c>
      <c r="Z33" s="109">
        <f>((需要分野・建物!$D33)*(需要分野・建物!$E33)*(需要分野・建物!Z33)+(需要分野・建築資材!$D33)*(需要分野・建築資材!$E33)*(需要分野・建築資材!Z33)+(需要分野・構造物!$D33)*(需要分野・構造物!$E33)*(需要分野・構造物!Z33)+(需要分野・船舶!$D33)*(需要分野・船舶!$E33)*(需要分野・船舶!Z33)+(需要分野・自動車・新!$D33)*(需要分野・自動車・新!$E33)*(需要分野・自動車・新!Z33)+(需要分野・自補修!$D33)*(需要分野・自補修!$E33)*(需要分野・自補修!Z33)+(需要分野・電気機械!$D33)*(需要分野・電気機械!$E33)*(需要分野・電気機械!Z33)+(需要分野・機械!$D33)*(需要分野・機械!$E33)*(需要分野・機械!Z33)+(需要分野・金属製品!$D33)*(需要分野・金属製品!$E33)*(需要分野・金属製品!Z33)+(需要分野・木工製品!$D33)*(需要分野・木工製品!$E33)*(需要分野・木工製品!Z33)+(需要分野・家庭用!$D33)*(需要分野・家庭用!$E33)*(需要分野・家庭用!Z33)+(需要分野・路面標示!$D33)*(需要分野・路面標示!$E33)*(需要分野・路面標示!Z33)+(需要分野・その他!$D33)*(需要分野・その他!$E33)*(需要分野・その他!Z33))/10000</f>
        <v>0</v>
      </c>
      <c r="AA33" s="110">
        <f>((需要分野・建物!$D33)*(需要分野・建物!$E33)*(需要分野・建物!AA33)+(需要分野・建築資材!$D33)*(需要分野・建築資材!$E33)*(需要分野・建築資材!AA33)+(需要分野・構造物!$D33)*(需要分野・構造物!$E33)*(需要分野・構造物!AA33)+(需要分野・船舶!$D33)*(需要分野・船舶!$E33)*(需要分野・船舶!AA33)+(需要分野・自動車・新!$D33)*(需要分野・自動車・新!$E33)*(需要分野・自動車・新!AA33)+(需要分野・自補修!$D33)*(需要分野・自補修!$E33)*(需要分野・自補修!AA33)+(需要分野・電気機械!$D33)*(需要分野・電気機械!$E33)*(需要分野・電気機械!AA33)+(需要分野・機械!$D33)*(需要分野・機械!$E33)*(需要分野・機械!AA33)+(需要分野・金属製品!$D33)*(需要分野・金属製品!$E33)*(需要分野・金属製品!AA33)+(需要分野・木工製品!$D33)*(需要分野・木工製品!$E33)*(需要分野・木工製品!AA33)+(需要分野・家庭用!$D33)*(需要分野・家庭用!$E33)*(需要分野・家庭用!AA33)+(需要分野・路面標示!$D33)*(需要分野・路面標示!$E33)*(需要分野・路面標示!AA33)+(需要分野・その他!$D33)*(需要分野・その他!$E33)*(需要分野・その他!AA33))/10000</f>
        <v>0</v>
      </c>
      <c r="AB33" s="19"/>
      <c r="AC33" s="20"/>
      <c r="AD33" s="20"/>
      <c r="AE33" s="21"/>
    </row>
    <row r="34" spans="2:31" ht="30.95" customHeight="1" thickBot="1">
      <c r="B34" s="557" t="s">
        <v>48</v>
      </c>
      <c r="C34" s="558"/>
      <c r="D34" s="261">
        <f>(販売実績表!T36)-(販売実績表!S36)</f>
        <v>0</v>
      </c>
      <c r="E34" s="146"/>
      <c r="F34" s="112">
        <f>((需要分野・建物!D34)*(需要分野・建物!F34)+(需要分野・建築資材!D34)*(需要分野・建築資材!F34)+(需要分野・構造物!D34)*(需要分野・構造物!F34)+(需要分野・船舶!D34)*(需要分野・船舶!F34)+(需要分野・自動車・新!D34)*(需要分野・自動車・新!F34)+(需要分野・自補修!D34)*(需要分野・自補修!F34)+(需要分野・電気機械!D34)*(需要分野・電気機械!F34)+(需要分野・機械!D34)*(需要分野・機械!F34)+(需要分野・金属製品!D34)*(需要分野・金属製品!F34)+(需要分野・木工製品!D34)*(需要分野・木工製品!F34)+(需要分野・家庭用!D34)*(需要分野・家庭用!F34)+(需要分野・路面標示!D34)*(需要分野・路面標示!F34)+(需要分野・その他!D34)*(需要分野・その他!F34))/100</f>
        <v>0</v>
      </c>
      <c r="G34" s="113">
        <f>((需要分野・建物!D34)*(需要分野・建物!G34)+(需要分野・建築資材!D34)*(需要分野・建築資材!G34)+(需要分野・構造物!D34)*(需要分野・構造物!G34)+(需要分野・船舶!D34)*(需要分野・船舶!G34)+(需要分野・自動車・新!D34)*(需要分野・自動車・新!G34)+(需要分野・自補修!D34)*(需要分野・自補修!G34)+(需要分野・電気機械!D34)*(需要分野・電気機械!G34)+(需要分野・機械!D34)*(需要分野・機械!G34)+(需要分野・金属製品!D34)*(需要分野・金属製品!G34)+(需要分野・木工製品!D34)*(需要分野・木工製品!G34)+(需要分野・家庭用!D34)*(需要分野・家庭用!G34)+(需要分野・路面標示!D34)*(需要分野・路面標示!G34)+(需要分野・その他!D34)*(需要分野・その他!G34))/100</f>
        <v>0</v>
      </c>
      <c r="H34" s="113">
        <f>((需要分野・建物!D34)*(需要分野・建物!H34)+(需要分野・建築資材!D34)*(需要分野・建築資材!H34)+(需要分野・構造物!D34)*(需要分野・構造物!H34)+(需要分野・船舶!D34)*(需要分野・船舶!H34)+(需要分野・自動車・新!D34)*(需要分野・自動車・新!H34)+(需要分野・自補修!D34)*(需要分野・自補修!H34)+(需要分野・電気機械!D34)*(需要分野・電気機械!H34)+(需要分野・機械!D34)*(需要分野・機械!H34)+(需要分野・金属製品!D34)*(需要分野・金属製品!H34)+(需要分野・木工製品!D34)*(需要分野・木工製品!H34)+(需要分野・家庭用!D34)*(需要分野・家庭用!H34)+(需要分野・路面標示!D34)*(需要分野・路面標示!H34)+(需要分野・その他!D34)*(需要分野・その他!H34))/100</f>
        <v>0</v>
      </c>
      <c r="I34" s="113">
        <f>((需要分野・建物!D34)*(需要分野・建物!I34)+(需要分野・建築資材!D34)*(需要分野・建築資材!I34)+(需要分野・構造物!D34)*(需要分野・構造物!I34)+(需要分野・船舶!D34)*(需要分野・船舶!I34)+(需要分野・自動車・新!D34)*(需要分野・自動車・新!I34)+(需要分野・自補修!D34)*(需要分野・自補修!I34)+(需要分野・電気機械!D34)*(需要分野・電気機械!I34)+(需要分野・機械!D34)*(需要分野・機械!I34)+(需要分野・金属製品!D34)*(需要分野・金属製品!I34)+(需要分野・木工製品!D34)*(需要分野・木工製品!I34)+(需要分野・家庭用!D34)*(需要分野・家庭用!I34)+(需要分野・路面標示!D34)*(需要分野・路面標示!I34)+(需要分野・その他!D34)*(需要分野・その他!I34))/100</f>
        <v>0</v>
      </c>
      <c r="J34" s="113">
        <f>((需要分野・建物!D34)*(需要分野・建物!J34)+(需要分野・建築資材!D34)*(需要分野・建築資材!J34)+(需要分野・構造物!D34)*(需要分野・構造物!J34)+(需要分野・船舶!D34)*(需要分野・船舶!J34)+(需要分野・自動車・新!D34)*(需要分野・自動車・新!J34)+(需要分野・自補修!D34)*(需要分野・自補修!J34)+(需要分野・電気機械!D34)*(需要分野・電気機械!J34)+(需要分野・機械!D34)*(需要分野・機械!J34)+(需要分野・金属製品!D34)*(需要分野・金属製品!J34)+(需要分野・木工製品!D34)*(需要分野・木工製品!J34)+(需要分野・家庭用!D34)*(需要分野・家庭用!J34)+(需要分野・路面標示!D34)*(需要分野・路面標示!J34)+(需要分野・その他!D34)*(需要分野・その他!J34))/100</f>
        <v>0</v>
      </c>
      <c r="K34" s="113">
        <f>((需要分野・建物!D34)*(需要分野・建物!K34)+(需要分野・建築資材!D34)*(需要分野・建築資材!K34)+(需要分野・構造物!D34)*(需要分野・構造物!K34)+(需要分野・船舶!D34)*(需要分野・船舶!K34)+(需要分野・自動車・新!D34)*(需要分野・自動車・新!K34)+(需要分野・自補修!D34)*(需要分野・自補修!K34)+(需要分野・電気機械!D34)*(需要分野・電気機械!K34)+(需要分野・機械!D34)*(需要分野・機械!K34)+(需要分野・金属製品!D34)*(需要分野・金属製品!K34)+(需要分野・木工製品!D34)*(需要分野・木工製品!K34)+(需要分野・家庭用!D34)*(需要分野・家庭用!K34)+(需要分野・路面標示!D34)*(需要分野・路面標示!K34)+(需要分野・その他!D34)*(需要分野・その他!K34))/100</f>
        <v>0</v>
      </c>
      <c r="L34" s="113">
        <f>((需要分野・建物!D34)*(需要分野・建物!L34)+(需要分野・建築資材!D34)*(需要分野・建築資材!L34)+(需要分野・構造物!D34)*(需要分野・構造物!L34)+(需要分野・船舶!D34)*(需要分野・船舶!L34)+(需要分野・自動車・新!D34)*(需要分野・自動車・新!L34)+(需要分野・自補修!D34)*(需要分野・自補修!L34)+(需要分野・電気機械!D34)*(需要分野・電気機械!L34)+(需要分野・機械!D34)*(需要分野・機械!L34)+(需要分野・金属製品!D34)*(需要分野・金属製品!L34)+(需要分野・木工製品!D34)*(需要分野・木工製品!L34)+(需要分野・家庭用!D34)*(需要分野・家庭用!L34)+(需要分野・路面標示!D34)*(需要分野・路面標示!L34)+(需要分野・その他!D34)*(需要分野・その他!L34))/100</f>
        <v>0</v>
      </c>
      <c r="M34" s="113">
        <f>((需要分野・建物!D34)*(需要分野・建物!M34)+(需要分野・建築資材!D34)*(需要分野・建築資材!M34)+(需要分野・構造物!D34)*(需要分野・構造物!M34)+(需要分野・船舶!D34)*(需要分野・船舶!M34)+(需要分野・自動車・新!D34)*(需要分野・自動車・新!M34)+(需要分野・自補修!D34)*(需要分野・自補修!M34)+(需要分野・電気機械!D34)*(需要分野・電気機械!M34)+(需要分野・機械!D34)*(需要分野・機械!M34)+(需要分野・金属製品!D34)*(需要分野・金属製品!M34)+(需要分野・木工製品!D34)*(需要分野・木工製品!M34)+(需要分野・家庭用!D34)*(需要分野・家庭用!M34)+(需要分野・路面標示!D34)*(需要分野・路面標示!M34)+(需要分野・その他!D34)*(需要分野・その他!M34))/100</f>
        <v>0</v>
      </c>
      <c r="N34" s="113">
        <f>((需要分野・建物!D34)*(需要分野・建物!N34)+(需要分野・建築資材!D34)*(需要分野・建築資材!N34)+(需要分野・構造物!D34)*(需要分野・構造物!N34)+(需要分野・船舶!D34)*(需要分野・船舶!N34)+(需要分野・自動車・新!D34)*(需要分野・自動車・新!N34)+(需要分野・自補修!D34)*(需要分野・自補修!N34)+(需要分野・電気機械!D34)*(需要分野・電気機械!N34)+(需要分野・機械!D34)*(需要分野・機械!N34)+(需要分野・金属製品!D34)*(需要分野・金属製品!N34)+(需要分野・木工製品!D34)*(需要分野・木工製品!N34)+(需要分野・家庭用!D34)*(需要分野・家庭用!N34)+(需要分野・路面標示!D34)*(需要分野・路面標示!N34)+(需要分野・その他!D34)*(需要分野・その他!N34))/100</f>
        <v>0</v>
      </c>
      <c r="O34" s="113">
        <f>((需要分野・建物!D34)*(需要分野・建物!O34)+(需要分野・建築資材!D34)*(需要分野・建築資材!O34)+(需要分野・構造物!D34)*(需要分野・構造物!O34)+(需要分野・船舶!D34)*(需要分野・船舶!O34)+(需要分野・自動車・新!D34)*(需要分野・自動車・新!O34)+(需要分野・自補修!D34)*(需要分野・自補修!O34)+(需要分野・電気機械!D34)*(需要分野・電気機械!O34)+(需要分野・機械!D34)*(需要分野・機械!O34)+(需要分野・金属製品!D34)*(需要分野・金属製品!O34)+(需要分野・木工製品!D34)*(需要分野・木工製品!O34)+(需要分野・家庭用!D34)*(需要分野・家庭用!O34)+(需要分野・路面標示!D34)*(需要分野・路面標示!O34)+(需要分野・その他!D34)*(需要分野・その他!O34))/100</f>
        <v>0</v>
      </c>
      <c r="P34" s="114">
        <f>((需要分野・建物!D34)*(需要分野・建物!P34)+(需要分野・建築資材!D34)*(需要分野・建築資材!P34)+(需要分野・構造物!D34)*(需要分野・構造物!P34)+(需要分野・船舶!D34)*(需要分野・船舶!P34)+(需要分野・自動車・新!D34)*(需要分野・自動車・新!P34)+(需要分野・自補修!D34)*(需要分野・自補修!P34)+(需要分野・電気機械!D34)*(需要分野・電気機械!P34)+(需要分野・機械!D34)*(需要分野・機械!P34)+(需要分野・金属製品!D34)*(需要分野・金属製品!P34)+(需要分野・木工製品!D34)*(需要分野・木工製品!P34)+(需要分野・家庭用!D34)*(需要分野・家庭用!P34)+(需要分野・路面標示!D34)*(需要分野・路面標示!P34)+(需要分野・その他!D34)*(需要分野・その他!P34))/100</f>
        <v>0</v>
      </c>
      <c r="Q34" s="120">
        <f>((需要分野・建物!$D34)*(需要分野・建物!$E34)*(需要分野・建物!Q34)+(需要分野・建築資材!$D34)*(需要分野・建築資材!$E34)*(需要分野・建築資材!Q34)+(需要分野・構造物!$D34)*(需要分野・構造物!$E34)*(需要分野・構造物!Q34)+(需要分野・船舶!$D34)*(需要分野・船舶!$E34)*(需要分野・船舶!Q34)+(需要分野・自動車・新!$D34)*(需要分野・自動車・新!$E34)*(需要分野・自動車・新!Q34)+(需要分野・自補修!$D34)*(需要分野・自補修!$E34)*(需要分野・自補修!Q34)+(需要分野・電気機械!$D34)*(需要分野・電気機械!$E34)*(需要分野・電気機械!Q34)+(需要分野・機械!$D34)*(需要分野・機械!$E34)*(需要分野・機械!Q34)+(需要分野・金属製品!$D34)*(需要分野・金属製品!$E34)*(需要分野・金属製品!Q34)+(需要分野・木工製品!$D34)*(需要分野・木工製品!$E34)*(需要分野・木工製品!Q34)+(需要分野・家庭用!$D34)*(需要分野・家庭用!$E34)*(需要分野・家庭用!Q34)+(需要分野・路面標示!$D34)*(需要分野・路面標示!$E34)*(需要分野・路面標示!Q34)+(需要分野・その他!$D34)*(需要分野・その他!$E34)*(需要分野・その他!Q34))/10000</f>
        <v>0</v>
      </c>
      <c r="R34" s="113">
        <f>((需要分野・建物!$D34)*(需要分野・建物!$E34)*(需要分野・建物!R34)+(需要分野・建築資材!$D34)*(需要分野・建築資材!$E34)*(需要分野・建築資材!R34)+(需要分野・構造物!$D34)*(需要分野・構造物!$E34)*(需要分野・構造物!R34)+(需要分野・船舶!$D34)*(需要分野・船舶!$E34)*(需要分野・船舶!R34)+(需要分野・自動車・新!$D34)*(需要分野・自動車・新!$E34)*(需要分野・自動車・新!R34)+(需要分野・自補修!$D34)*(需要分野・自補修!$E34)*(需要分野・自補修!R34)+(需要分野・電気機械!$D34)*(需要分野・電気機械!$E34)*(需要分野・電気機械!R34)+(需要分野・機械!$D34)*(需要分野・機械!$E34)*(需要分野・機械!R34)+(需要分野・金属製品!$D34)*(需要分野・金属製品!$E34)*(需要分野・金属製品!R34)+(需要分野・木工製品!$D34)*(需要分野・木工製品!$E34)*(需要分野・木工製品!R34)+(需要分野・家庭用!$D34)*(需要分野・家庭用!$E34)*(需要分野・家庭用!R34)+(需要分野・路面標示!$D34)*(需要分野・路面標示!$E34)*(需要分野・路面標示!R34)+(需要分野・その他!$D34)*(需要分野・その他!$E34)*(需要分野・その他!R34))/10000</f>
        <v>0</v>
      </c>
      <c r="S34" s="113">
        <f>((需要分野・建物!$D34)*(需要分野・建物!$E34)*(需要分野・建物!S34)+(需要分野・建築資材!$D34)*(需要分野・建築資材!$E34)*(需要分野・建築資材!S34)+(需要分野・構造物!$D34)*(需要分野・構造物!$E34)*(需要分野・構造物!S34)+(需要分野・船舶!$D34)*(需要分野・船舶!$E34)*(需要分野・船舶!S34)+(需要分野・自動車・新!$D34)*(需要分野・自動車・新!$E34)*(需要分野・自動車・新!S34)+(需要分野・自補修!$D34)*(需要分野・自補修!$E34)*(需要分野・自補修!S34)+(需要分野・電気機械!$D34)*(需要分野・電気機械!$E34)*(需要分野・電気機械!S34)+(需要分野・機械!$D34)*(需要分野・機械!$E34)*(需要分野・機械!S34)+(需要分野・金属製品!$D34)*(需要分野・金属製品!$E34)*(需要分野・金属製品!S34)+(需要分野・木工製品!$D34)*(需要分野・木工製品!$E34)*(需要分野・木工製品!S34)+(需要分野・家庭用!$D34)*(需要分野・家庭用!$E34)*(需要分野・家庭用!S34)+(需要分野・路面標示!$D34)*(需要分野・路面標示!$E34)*(需要分野・路面標示!S34)+(需要分野・その他!$D34)*(需要分野・その他!$E34)*(需要分野・その他!S34))/10000</f>
        <v>0</v>
      </c>
      <c r="T34" s="113">
        <f>((需要分野・建物!$D34)*(需要分野・建物!$E34)*(需要分野・建物!T34)+(需要分野・建築資材!$D34)*(需要分野・建築資材!$E34)*(需要分野・建築資材!T34)+(需要分野・構造物!$D34)*(需要分野・構造物!$E34)*(需要分野・構造物!T34)+(需要分野・船舶!$D34)*(需要分野・船舶!$E34)*(需要分野・船舶!T34)+(需要分野・自動車・新!$D34)*(需要分野・自動車・新!$E34)*(需要分野・自動車・新!T34)+(需要分野・自補修!$D34)*(需要分野・自補修!$E34)*(需要分野・自補修!T34)+(需要分野・電気機械!$D34)*(需要分野・電気機械!$E34)*(需要分野・電気機械!T34)+(需要分野・機械!$D34)*(需要分野・機械!$E34)*(需要分野・機械!T34)+(需要分野・金属製品!$D34)*(需要分野・金属製品!$E34)*(需要分野・金属製品!T34)+(需要分野・木工製品!$D34)*(需要分野・木工製品!$E34)*(需要分野・木工製品!T34)+(需要分野・家庭用!$D34)*(需要分野・家庭用!$E34)*(需要分野・家庭用!T34)+(需要分野・路面標示!$D34)*(需要分野・路面標示!$E34)*(需要分野・路面標示!T34)+(需要分野・その他!$D34)*(需要分野・その他!$E34)*(需要分野・その他!T34))/10000</f>
        <v>0</v>
      </c>
      <c r="U34" s="113">
        <f>((需要分野・建物!$D34)*(需要分野・建物!$E34)*(需要分野・建物!U34)+(需要分野・建築資材!$D34)*(需要分野・建築資材!$E34)*(需要分野・建築資材!U34)+(需要分野・構造物!$D34)*(需要分野・構造物!$E34)*(需要分野・構造物!U34)+(需要分野・船舶!$D34)*(需要分野・船舶!$E34)*(需要分野・船舶!U34)+(需要分野・自動車・新!$D34)*(需要分野・自動車・新!$E34)*(需要分野・自動車・新!U34)+(需要分野・自補修!$D34)*(需要分野・自補修!$E34)*(需要分野・自補修!U34)+(需要分野・電気機械!$D34)*(需要分野・電気機械!$E34)*(需要分野・電気機械!U34)+(需要分野・機械!$D34)*(需要分野・機械!$E34)*(需要分野・機械!U34)+(需要分野・金属製品!$D34)*(需要分野・金属製品!$E34)*(需要分野・金属製品!U34)+(需要分野・木工製品!$D34)*(需要分野・木工製品!$E34)*(需要分野・木工製品!U34)+(需要分野・家庭用!$D34)*(需要分野・家庭用!$E34)*(需要分野・家庭用!U34)+(需要分野・路面標示!$D34)*(需要分野・路面標示!$E34)*(需要分野・路面標示!U34)+(需要分野・その他!$D34)*(需要分野・その他!$E34)*(需要分野・その他!U34))/10000</f>
        <v>0</v>
      </c>
      <c r="V34" s="113">
        <f>((需要分野・建物!$D34)*(需要分野・建物!$E34)*(需要分野・建物!V34)+(需要分野・建築資材!$D34)*(需要分野・建築資材!$E34)*(需要分野・建築資材!V34)+(需要分野・構造物!$D34)*(需要分野・構造物!$E34)*(需要分野・構造物!V34)+(需要分野・船舶!$D34)*(需要分野・船舶!$E34)*(需要分野・船舶!V34)+(需要分野・自動車・新!$D34)*(需要分野・自動車・新!$E34)*(需要分野・自動車・新!V34)+(需要分野・自補修!$D34)*(需要分野・自補修!$E34)*(需要分野・自補修!V34)+(需要分野・電気機械!$D34)*(需要分野・電気機械!$E34)*(需要分野・電気機械!V34)+(需要分野・機械!$D34)*(需要分野・機械!$E34)*(需要分野・機械!V34)+(需要分野・金属製品!$D34)*(需要分野・金属製品!$E34)*(需要分野・金属製品!V34)+(需要分野・木工製品!$D34)*(需要分野・木工製品!$E34)*(需要分野・木工製品!V34)+(需要分野・家庭用!$D34)*(需要分野・家庭用!$E34)*(需要分野・家庭用!V34)+(需要分野・路面標示!$D34)*(需要分野・路面標示!$E34)*(需要分野・路面標示!V34)+(需要分野・その他!$D34)*(需要分野・その他!$E34)*(需要分野・その他!V34))/10000</f>
        <v>0</v>
      </c>
      <c r="W34" s="113">
        <f>((需要分野・建物!$D34)*(需要分野・建物!$E34)*(需要分野・建物!W34)+(需要分野・建築資材!$D34)*(需要分野・建築資材!$E34)*(需要分野・建築資材!W34)+(需要分野・構造物!$D34)*(需要分野・構造物!$E34)*(需要分野・構造物!W34)+(需要分野・船舶!$D34)*(需要分野・船舶!$E34)*(需要分野・船舶!W34)+(需要分野・自動車・新!$D34)*(需要分野・自動車・新!$E34)*(需要分野・自動車・新!W34)+(需要分野・自補修!$D34)*(需要分野・自補修!$E34)*(需要分野・自補修!W34)+(需要分野・電気機械!$D34)*(需要分野・電気機械!$E34)*(需要分野・電気機械!W34)+(需要分野・機械!$D34)*(需要分野・機械!$E34)*(需要分野・機械!W34)+(需要分野・金属製品!$D34)*(需要分野・金属製品!$E34)*(需要分野・金属製品!W34)+(需要分野・木工製品!$D34)*(需要分野・木工製品!$E34)*(需要分野・木工製品!W34)+(需要分野・家庭用!$D34)*(需要分野・家庭用!$E34)*(需要分野・家庭用!W34)+(需要分野・路面標示!$D34)*(需要分野・路面標示!$E34)*(需要分野・路面標示!W34)+(需要分野・その他!$D34)*(需要分野・その他!$E34)*(需要分野・その他!W34))/10000</f>
        <v>0</v>
      </c>
      <c r="X34" s="113">
        <f>((需要分野・建物!$D34)*(需要分野・建物!$E34)*(需要分野・建物!X34)+(需要分野・建築資材!$D34)*(需要分野・建築資材!$E34)*(需要分野・建築資材!X34)+(需要分野・構造物!$D34)*(需要分野・構造物!$E34)*(需要分野・構造物!X34)+(需要分野・船舶!$D34)*(需要分野・船舶!$E34)*(需要分野・船舶!X34)+(需要分野・自動車・新!$D34)*(需要分野・自動車・新!$E34)*(需要分野・自動車・新!X34)+(需要分野・自補修!$D34)*(需要分野・自補修!$E34)*(需要分野・自補修!X34)+(需要分野・電気機械!$D34)*(需要分野・電気機械!$E34)*(需要分野・電気機械!X34)+(需要分野・機械!$D34)*(需要分野・機械!$E34)*(需要分野・機械!X34)+(需要分野・金属製品!$D34)*(需要分野・金属製品!$E34)*(需要分野・金属製品!X34)+(需要分野・木工製品!$D34)*(需要分野・木工製品!$E34)*(需要分野・木工製品!X34)+(需要分野・家庭用!$D34)*(需要分野・家庭用!$E34)*(需要分野・家庭用!X34)+(需要分野・路面標示!$D34)*(需要分野・路面標示!$E34)*(需要分野・路面標示!X34)+(需要分野・その他!$D34)*(需要分野・その他!$E34)*(需要分野・その他!X34))/10000</f>
        <v>0</v>
      </c>
      <c r="Y34" s="113">
        <f>((需要分野・建物!$D34)*(需要分野・建物!$E34)*(需要分野・建物!Y34)+(需要分野・建築資材!$D34)*(需要分野・建築資材!$E34)*(需要分野・建築資材!Y34)+(需要分野・構造物!$D34)*(需要分野・構造物!$E34)*(需要分野・構造物!Y34)+(需要分野・船舶!$D34)*(需要分野・船舶!$E34)*(需要分野・船舶!Y34)+(需要分野・自動車・新!$D34)*(需要分野・自動車・新!$E34)*(需要分野・自動車・新!Y34)+(需要分野・自補修!$D34)*(需要分野・自補修!$E34)*(需要分野・自補修!Y34)+(需要分野・電気機械!$D34)*(需要分野・電気機械!$E34)*(需要分野・電気機械!Y34)+(需要分野・機械!$D34)*(需要分野・機械!$E34)*(需要分野・機械!Y34)+(需要分野・金属製品!$D34)*(需要分野・金属製品!$E34)*(需要分野・金属製品!Y34)+(需要分野・木工製品!$D34)*(需要分野・木工製品!$E34)*(需要分野・木工製品!Y34)+(需要分野・家庭用!$D34)*(需要分野・家庭用!$E34)*(需要分野・家庭用!Y34)+(需要分野・路面標示!$D34)*(需要分野・路面標示!$E34)*(需要分野・路面標示!Y34)+(需要分野・その他!$D34)*(需要分野・その他!$E34)*(需要分野・その他!Y34))/10000</f>
        <v>0</v>
      </c>
      <c r="Z34" s="113">
        <f>((需要分野・建物!$D34)*(需要分野・建物!$E34)*(需要分野・建物!Z34)+(需要分野・建築資材!$D34)*(需要分野・建築資材!$E34)*(需要分野・建築資材!Z34)+(需要分野・構造物!$D34)*(需要分野・構造物!$E34)*(需要分野・構造物!Z34)+(需要分野・船舶!$D34)*(需要分野・船舶!$E34)*(需要分野・船舶!Z34)+(需要分野・自動車・新!$D34)*(需要分野・自動車・新!$E34)*(需要分野・自動車・新!Z34)+(需要分野・自補修!$D34)*(需要分野・自補修!$E34)*(需要分野・自補修!Z34)+(需要分野・電気機械!$D34)*(需要分野・電気機械!$E34)*(需要分野・電気機械!Z34)+(需要分野・機械!$D34)*(需要分野・機械!$E34)*(需要分野・機械!Z34)+(需要分野・金属製品!$D34)*(需要分野・金属製品!$E34)*(需要分野・金属製品!Z34)+(需要分野・木工製品!$D34)*(需要分野・木工製品!$E34)*(需要分野・木工製品!Z34)+(需要分野・家庭用!$D34)*(需要分野・家庭用!$E34)*(需要分野・家庭用!Z34)+(需要分野・路面標示!$D34)*(需要分野・路面標示!$E34)*(需要分野・路面標示!Z34)+(需要分野・その他!$D34)*(需要分野・その他!$E34)*(需要分野・その他!Z34))/10000</f>
        <v>0</v>
      </c>
      <c r="AA34" s="114">
        <f>((需要分野・建物!$D34)*(需要分野・建物!$E34)*(需要分野・建物!AA34)+(需要分野・建築資材!$D34)*(需要分野・建築資材!$E34)*(需要分野・建築資材!AA34)+(需要分野・構造物!$D34)*(需要分野・構造物!$E34)*(需要分野・構造物!AA34)+(需要分野・船舶!$D34)*(需要分野・船舶!$E34)*(需要分野・船舶!AA34)+(需要分野・自動車・新!$D34)*(需要分野・自動車・新!$E34)*(需要分野・自動車・新!AA34)+(需要分野・自補修!$D34)*(需要分野・自補修!$E34)*(需要分野・自補修!AA34)+(需要分野・電気機械!$D34)*(需要分野・電気機械!$E34)*(需要分野・電気機械!AA34)+(需要分野・機械!$D34)*(需要分野・機械!$E34)*(需要分野・機械!AA34)+(需要分野・金属製品!$D34)*(需要分野・金属製品!$E34)*(需要分野・金属製品!AA34)+(需要分野・木工製品!$D34)*(需要分野・木工製品!$E34)*(需要分野・木工製品!AA34)+(需要分野・家庭用!$D34)*(需要分野・家庭用!$E34)*(需要分野・家庭用!AA34)+(需要分野・路面標示!$D34)*(需要分野・路面標示!$E34)*(需要分野・路面標示!AA34)+(需要分野・その他!$D34)*(需要分野・その他!$E34)*(需要分野・その他!AA34))/10000</f>
        <v>0</v>
      </c>
      <c r="AB34" s="19"/>
    </row>
    <row r="35" spans="2:31" ht="19.5" customHeight="1" thickBot="1">
      <c r="B35" s="515" t="s">
        <v>161</v>
      </c>
      <c r="C35" s="516"/>
      <c r="D35" s="262">
        <f>SUM(D7:D34)</f>
        <v>0</v>
      </c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18" t="s">
        <v>57</v>
      </c>
      <c r="AB35" s="50"/>
    </row>
    <row r="36" spans="2:31" ht="19.5" customHeight="1" thickBot="1">
      <c r="B36" s="517" t="s">
        <v>168</v>
      </c>
      <c r="C36" s="518"/>
      <c r="D36" s="263">
        <f>SUM(F36:P36)</f>
        <v>0</v>
      </c>
      <c r="E36" s="252"/>
      <c r="F36" s="264">
        <f>SUM(F7:F34)</f>
        <v>0</v>
      </c>
      <c r="G36" s="265">
        <f t="shared" ref="G36:AA36" si="0">SUM(G7:G34)</f>
        <v>0</v>
      </c>
      <c r="H36" s="265">
        <f t="shared" si="0"/>
        <v>0</v>
      </c>
      <c r="I36" s="265">
        <f t="shared" si="0"/>
        <v>0</v>
      </c>
      <c r="J36" s="265">
        <f t="shared" si="0"/>
        <v>0</v>
      </c>
      <c r="K36" s="265">
        <f t="shared" si="0"/>
        <v>0</v>
      </c>
      <c r="L36" s="265">
        <f t="shared" si="0"/>
        <v>0</v>
      </c>
      <c r="M36" s="265">
        <f t="shared" si="0"/>
        <v>0</v>
      </c>
      <c r="N36" s="265">
        <f t="shared" si="0"/>
        <v>0</v>
      </c>
      <c r="O36" s="265">
        <f t="shared" si="0"/>
        <v>0</v>
      </c>
      <c r="P36" s="266">
        <f t="shared" si="0"/>
        <v>0</v>
      </c>
      <c r="Q36" s="153">
        <f t="shared" si="0"/>
        <v>0</v>
      </c>
      <c r="R36" s="154">
        <f t="shared" si="0"/>
        <v>0</v>
      </c>
      <c r="S36" s="154">
        <f t="shared" si="0"/>
        <v>0</v>
      </c>
      <c r="T36" s="154">
        <f t="shared" si="0"/>
        <v>0</v>
      </c>
      <c r="U36" s="154">
        <f t="shared" si="0"/>
        <v>0</v>
      </c>
      <c r="V36" s="154">
        <f t="shared" si="0"/>
        <v>0</v>
      </c>
      <c r="W36" s="154">
        <f t="shared" si="0"/>
        <v>0</v>
      </c>
      <c r="X36" s="154">
        <f t="shared" si="0"/>
        <v>0</v>
      </c>
      <c r="Y36" s="154">
        <f t="shared" si="0"/>
        <v>0</v>
      </c>
      <c r="Z36" s="154">
        <f t="shared" si="0"/>
        <v>0</v>
      </c>
      <c r="AA36" s="155">
        <f t="shared" si="0"/>
        <v>0</v>
      </c>
    </row>
    <row r="37" spans="2:31" ht="19.5" customHeight="1">
      <c r="B37" s="519" t="s">
        <v>162</v>
      </c>
      <c r="C37" s="480"/>
      <c r="D37" s="263">
        <f>SUM(Q36:AA36)</f>
        <v>0</v>
      </c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</row>
    <row r="38" spans="2:31" ht="19.5" customHeight="1" thickBot="1">
      <c r="B38" s="510" t="s">
        <v>163</v>
      </c>
      <c r="C38" s="497"/>
      <c r="D38" s="263">
        <f>D36+D37</f>
        <v>0</v>
      </c>
      <c r="E38" s="78"/>
      <c r="F38" s="267" t="s">
        <v>173</v>
      </c>
      <c r="G38" s="78"/>
      <c r="H38" s="78"/>
      <c r="I38" s="78"/>
      <c r="J38" s="78"/>
      <c r="K38" s="78"/>
      <c r="L38" s="78"/>
      <c r="M38" s="78"/>
      <c r="N38" s="78"/>
      <c r="O38" s="78"/>
      <c r="P38" s="78"/>
    </row>
    <row r="39" spans="2:31" ht="19.5" customHeight="1" thickBot="1">
      <c r="B39" s="510" t="s">
        <v>164</v>
      </c>
      <c r="C39" s="497"/>
      <c r="D39" s="268" t="e">
        <f>(D38/D35)*100</f>
        <v>#DIV/0!</v>
      </c>
      <c r="E39" s="78"/>
      <c r="F39" s="269">
        <f>F36+Q36</f>
        <v>0</v>
      </c>
      <c r="G39" s="270">
        <f t="shared" ref="G39:P39" si="1">G36+R36</f>
        <v>0</v>
      </c>
      <c r="H39" s="270">
        <f t="shared" si="1"/>
        <v>0</v>
      </c>
      <c r="I39" s="270">
        <f t="shared" si="1"/>
        <v>0</v>
      </c>
      <c r="J39" s="270">
        <f t="shared" si="1"/>
        <v>0</v>
      </c>
      <c r="K39" s="270">
        <f t="shared" si="1"/>
        <v>0</v>
      </c>
      <c r="L39" s="270">
        <f t="shared" si="1"/>
        <v>0</v>
      </c>
      <c r="M39" s="270">
        <f t="shared" si="1"/>
        <v>0</v>
      </c>
      <c r="N39" s="270">
        <f t="shared" si="1"/>
        <v>0</v>
      </c>
      <c r="O39" s="270">
        <f t="shared" si="1"/>
        <v>0</v>
      </c>
      <c r="P39" s="271">
        <f t="shared" si="1"/>
        <v>0</v>
      </c>
    </row>
    <row r="40" spans="2:31" ht="19.5" customHeight="1" thickBot="1">
      <c r="B40" s="511" t="s">
        <v>165</v>
      </c>
      <c r="C40" s="512"/>
      <c r="D40" s="272" t="e">
        <f>(D37/D35)*100</f>
        <v>#DIV/0!</v>
      </c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273"/>
      <c r="P40" s="78"/>
    </row>
    <row r="43" spans="2:31">
      <c r="C43" s="10"/>
      <c r="D43" s="6"/>
      <c r="E43" s="6"/>
      <c r="F43" s="6"/>
    </row>
    <row r="44" spans="2:31">
      <c r="C44" s="22"/>
      <c r="D44" s="24"/>
      <c r="E44" s="6"/>
      <c r="F44" s="23"/>
    </row>
    <row r="45" spans="2:31">
      <c r="C45" s="25"/>
      <c r="D45" s="26"/>
      <c r="E45" s="6"/>
      <c r="F45" s="23"/>
    </row>
    <row r="46" spans="2:31">
      <c r="C46" s="22"/>
      <c r="D46" s="24"/>
      <c r="E46" s="6"/>
      <c r="F46" s="23"/>
    </row>
    <row r="47" spans="2:31">
      <c r="C47" s="22"/>
      <c r="D47" s="24"/>
      <c r="E47" s="6"/>
      <c r="F47" s="23"/>
    </row>
    <row r="48" spans="2:31">
      <c r="C48" s="22"/>
      <c r="D48" s="24"/>
      <c r="E48" s="6"/>
      <c r="F48" s="23"/>
    </row>
    <row r="49" spans="3:6">
      <c r="C49" s="22"/>
      <c r="D49" s="26"/>
      <c r="E49" s="6"/>
      <c r="F49" s="23"/>
    </row>
    <row r="50" spans="3:6">
      <c r="C50" s="22"/>
      <c r="D50" s="24"/>
      <c r="E50" s="6"/>
      <c r="F50" s="23"/>
    </row>
    <row r="51" spans="3:6">
      <c r="C51" s="22"/>
      <c r="D51" s="26"/>
      <c r="E51" s="6"/>
      <c r="F51" s="23"/>
    </row>
    <row r="52" spans="3:6">
      <c r="C52" s="22"/>
      <c r="D52" s="24"/>
      <c r="E52" s="6"/>
      <c r="F52" s="23"/>
    </row>
    <row r="53" spans="3:6">
      <c r="C53" s="22"/>
      <c r="D53" s="24"/>
      <c r="E53" s="6"/>
      <c r="F53" s="23"/>
    </row>
    <row r="54" spans="3:6">
      <c r="C54" s="22"/>
      <c r="D54" s="26"/>
      <c r="E54" s="6"/>
      <c r="F54" s="23"/>
    </row>
    <row r="55" spans="3:6">
      <c r="C55" s="22"/>
      <c r="D55" s="26"/>
      <c r="E55" s="6"/>
      <c r="F55" s="23"/>
    </row>
    <row r="56" spans="3:6">
      <c r="C56" s="22"/>
      <c r="D56" s="24"/>
      <c r="E56" s="6"/>
      <c r="F56" s="23"/>
    </row>
    <row r="57" spans="3:6">
      <c r="C57" s="22"/>
      <c r="D57" s="24"/>
      <c r="E57" s="6"/>
      <c r="F57" s="23"/>
    </row>
    <row r="58" spans="3:6">
      <c r="C58" s="22"/>
      <c r="D58" s="24"/>
      <c r="E58" s="6"/>
      <c r="F58" s="23"/>
    </row>
    <row r="59" spans="3:6">
      <c r="C59" s="22"/>
      <c r="D59" s="26"/>
      <c r="E59" s="6"/>
      <c r="F59" s="23"/>
    </row>
    <row r="60" spans="3:6">
      <c r="C60" s="22"/>
      <c r="D60" s="24"/>
      <c r="E60" s="6"/>
      <c r="F60" s="23"/>
    </row>
    <row r="61" spans="3:6">
      <c r="C61" s="22"/>
      <c r="D61" s="24"/>
      <c r="E61" s="6"/>
      <c r="F61" s="23"/>
    </row>
    <row r="62" spans="3:6">
      <c r="C62" s="22"/>
      <c r="D62" s="26"/>
      <c r="E62" s="6"/>
      <c r="F62" s="23"/>
    </row>
    <row r="63" spans="3:6">
      <c r="C63" s="22"/>
      <c r="D63" s="26"/>
      <c r="E63" s="6"/>
      <c r="F63" s="23"/>
    </row>
    <row r="64" spans="3:6">
      <c r="C64" s="22"/>
      <c r="D64" s="26"/>
      <c r="E64" s="6"/>
      <c r="F64" s="23"/>
    </row>
    <row r="65" spans="3:6">
      <c r="C65" s="22"/>
      <c r="D65" s="27"/>
      <c r="E65" s="6"/>
      <c r="F65" s="23"/>
    </row>
  </sheetData>
  <sheetProtection password="CF42" sheet="1" objects="1" scenarios="1"/>
  <mergeCells count="32">
    <mergeCell ref="B38:C38"/>
    <mergeCell ref="B39:C39"/>
    <mergeCell ref="B40:C40"/>
    <mergeCell ref="B34:C34"/>
    <mergeCell ref="B35:C35"/>
    <mergeCell ref="B36:C36"/>
    <mergeCell ref="B37:C37"/>
    <mergeCell ref="B14:B16"/>
    <mergeCell ref="D3:E3"/>
    <mergeCell ref="B7:C7"/>
    <mergeCell ref="B8:C8"/>
    <mergeCell ref="B13:C13"/>
    <mergeCell ref="B9:B12"/>
    <mergeCell ref="T5:U5"/>
    <mergeCell ref="Y5:Z5"/>
    <mergeCell ref="K5:L5"/>
    <mergeCell ref="V5:W5"/>
    <mergeCell ref="F4:P4"/>
    <mergeCell ref="Q4:AA4"/>
    <mergeCell ref="F5:H5"/>
    <mergeCell ref="I5:J5"/>
    <mergeCell ref="N5:O5"/>
    <mergeCell ref="Q5:S5"/>
    <mergeCell ref="B23:B26"/>
    <mergeCell ref="B19:C19"/>
    <mergeCell ref="B30:B33"/>
    <mergeCell ref="B17:B18"/>
    <mergeCell ref="B21:B22"/>
    <mergeCell ref="B28:C28"/>
    <mergeCell ref="B27:C27"/>
    <mergeCell ref="B20:C20"/>
    <mergeCell ref="B29:C29"/>
  </mergeCells>
  <phoneticPr fontId="4"/>
  <dataValidations count="1">
    <dataValidation allowBlank="1" showInputMessage="1" showErrorMessage="1" promptTitle="禁止" prompt="入力できません" sqref="D4 F39:P39 D7:AA34 D35:D40 F36:AA36"/>
  </dataValidations>
  <pageMargins left="0.59055118110236227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7"/>
  <sheetViews>
    <sheetView showGridLines="0" zoomScale="85" zoomScaleNormal="85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D17" sqref="D17:E17"/>
    </sheetView>
  </sheetViews>
  <sheetFormatPr defaultRowHeight="13.5"/>
  <cols>
    <col min="1" max="1" width="1.5" style="353" customWidth="1"/>
    <col min="2" max="2" width="4.375" style="353" customWidth="1"/>
    <col min="3" max="3" width="3.875" style="353" customWidth="1"/>
    <col min="4" max="4" width="8" style="353" customWidth="1"/>
    <col min="5" max="5" width="22.25" style="353" customWidth="1"/>
    <col min="6" max="19" width="9" style="353"/>
    <col min="20" max="20" width="10.125" style="353" bestFit="1" customWidth="1"/>
    <col min="21" max="21" width="1.5" style="353" customWidth="1"/>
    <col min="22" max="16384" width="9" style="353"/>
  </cols>
  <sheetData>
    <row r="1" spans="2:23" s="311" customFormat="1" ht="18" customHeight="1">
      <c r="R1" s="420" t="s">
        <v>201</v>
      </c>
      <c r="S1" s="421"/>
      <c r="T1" s="421"/>
    </row>
    <row r="2" spans="2:23" s="317" customFormat="1" ht="18" customHeight="1">
      <c r="B2" s="311"/>
      <c r="C2" s="311"/>
      <c r="D2" s="311"/>
      <c r="E2" s="316" t="s">
        <v>224</v>
      </c>
      <c r="J2" s="318" t="s">
        <v>223</v>
      </c>
      <c r="L2" s="319" t="s">
        <v>182</v>
      </c>
      <c r="M2" s="422"/>
      <c r="N2" s="422"/>
      <c r="O2" s="422"/>
      <c r="R2" s="319" t="s">
        <v>183</v>
      </c>
      <c r="S2" s="423"/>
      <c r="T2" s="423"/>
    </row>
    <row r="3" spans="2:23" s="317" customFormat="1" ht="14.25" thickBot="1">
      <c r="E3" s="320" t="s">
        <v>210</v>
      </c>
      <c r="S3" s="321" t="s">
        <v>175</v>
      </c>
      <c r="V3" s="419" t="s">
        <v>219</v>
      </c>
      <c r="W3" s="419"/>
    </row>
    <row r="4" spans="2:23" s="327" customFormat="1" ht="18.75" customHeight="1" thickBot="1">
      <c r="B4" s="157"/>
      <c r="C4" s="190" t="s">
        <v>0</v>
      </c>
      <c r="D4" s="158"/>
      <c r="E4" s="211"/>
      <c r="F4" s="322" t="s">
        <v>1</v>
      </c>
      <c r="G4" s="323" t="s">
        <v>2</v>
      </c>
      <c r="H4" s="323" t="s">
        <v>3</v>
      </c>
      <c r="I4" s="323" t="s">
        <v>4</v>
      </c>
      <c r="J4" s="324" t="s">
        <v>76</v>
      </c>
      <c r="K4" s="323" t="s">
        <v>6</v>
      </c>
      <c r="L4" s="323" t="s">
        <v>7</v>
      </c>
      <c r="M4" s="323" t="s">
        <v>8</v>
      </c>
      <c r="N4" s="323" t="s">
        <v>9</v>
      </c>
      <c r="O4" s="323" t="s">
        <v>10</v>
      </c>
      <c r="P4" s="323" t="s">
        <v>11</v>
      </c>
      <c r="Q4" s="323" t="s">
        <v>92</v>
      </c>
      <c r="R4" s="325" t="s">
        <v>12</v>
      </c>
      <c r="S4" s="325" t="s">
        <v>87</v>
      </c>
      <c r="T4" s="326" t="s">
        <v>13</v>
      </c>
      <c r="V4" s="328" t="s">
        <v>213</v>
      </c>
      <c r="W4" s="329" t="s">
        <v>214</v>
      </c>
    </row>
    <row r="5" spans="2:23" s="327" customFormat="1" ht="18.75" customHeight="1" thickBot="1">
      <c r="B5" s="330"/>
      <c r="C5" s="159"/>
      <c r="D5" s="159" t="s">
        <v>14</v>
      </c>
      <c r="E5" s="160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331">
        <f>SUM(F5:S5)</f>
        <v>0</v>
      </c>
      <c r="U5" s="332"/>
      <c r="V5" s="333">
        <f>T5</f>
        <v>0</v>
      </c>
      <c r="W5" s="334" t="e">
        <f>V5/$V$39*100</f>
        <v>#DIV/0!</v>
      </c>
    </row>
    <row r="6" spans="2:23" s="327" customFormat="1" ht="18.75" customHeight="1" thickBot="1">
      <c r="B6" s="330"/>
      <c r="C6" s="159"/>
      <c r="D6" s="159" t="s">
        <v>15</v>
      </c>
      <c r="E6" s="160"/>
      <c r="F6" s="292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4"/>
      <c r="T6" s="335">
        <f t="shared" ref="T6:T24" si="0">SUM(F6:S6)</f>
        <v>0</v>
      </c>
      <c r="U6" s="332"/>
      <c r="V6" s="333">
        <f>T6</f>
        <v>0</v>
      </c>
      <c r="W6" s="334" t="e">
        <f t="shared" ref="W6:W39" si="1">V6/$V$39*100</f>
        <v>#DIV/0!</v>
      </c>
    </row>
    <row r="7" spans="2:23" s="327" customFormat="1" ht="18.75" customHeight="1">
      <c r="B7" s="161"/>
      <c r="C7" s="162"/>
      <c r="D7" s="431" t="s">
        <v>189</v>
      </c>
      <c r="E7" s="194" t="s">
        <v>16</v>
      </c>
      <c r="F7" s="295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7"/>
      <c r="T7" s="336">
        <f>SUM(F7:S7)</f>
        <v>0</v>
      </c>
      <c r="U7" s="332"/>
      <c r="V7" s="333">
        <f>T7</f>
        <v>0</v>
      </c>
      <c r="W7" s="334" t="e">
        <f t="shared" si="1"/>
        <v>#DIV/0!</v>
      </c>
    </row>
    <row r="8" spans="2:23" s="327" customFormat="1" ht="18.75" customHeight="1">
      <c r="B8" s="163"/>
      <c r="C8" s="164"/>
      <c r="D8" s="432"/>
      <c r="E8" s="195" t="s">
        <v>17</v>
      </c>
      <c r="F8" s="298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9"/>
      <c r="T8" s="337">
        <f t="shared" si="0"/>
        <v>0</v>
      </c>
      <c r="U8" s="332"/>
      <c r="V8" s="333">
        <f>T8</f>
        <v>0</v>
      </c>
      <c r="W8" s="334" t="e">
        <f t="shared" si="1"/>
        <v>#DIV/0!</v>
      </c>
    </row>
    <row r="9" spans="2:23" s="327" customFormat="1" ht="18.75" customHeight="1">
      <c r="B9" s="163"/>
      <c r="C9" s="164"/>
      <c r="D9" s="432"/>
      <c r="E9" s="195" t="s">
        <v>141</v>
      </c>
      <c r="F9" s="298"/>
      <c r="G9" s="291"/>
      <c r="H9" s="291"/>
      <c r="I9" s="291"/>
      <c r="J9" s="291"/>
      <c r="K9" s="291"/>
      <c r="L9" s="291"/>
      <c r="M9" s="291"/>
      <c r="N9" s="291"/>
      <c r="O9" s="291"/>
      <c r="P9" s="291"/>
      <c r="Q9" s="291"/>
      <c r="R9" s="291"/>
      <c r="S9" s="299"/>
      <c r="T9" s="337">
        <f t="shared" si="0"/>
        <v>0</v>
      </c>
      <c r="U9" s="332"/>
      <c r="V9" s="338">
        <f>T9+T10</f>
        <v>0</v>
      </c>
      <c r="W9" s="339" t="e">
        <f t="shared" si="1"/>
        <v>#DIV/0!</v>
      </c>
    </row>
    <row r="10" spans="2:23" s="317" customFormat="1" ht="18.75" customHeight="1">
      <c r="B10" s="165" t="s">
        <v>18</v>
      </c>
      <c r="C10" s="166"/>
      <c r="D10" s="433"/>
      <c r="E10" s="196" t="s">
        <v>178</v>
      </c>
      <c r="F10" s="298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9"/>
      <c r="T10" s="340">
        <f t="shared" si="0"/>
        <v>0</v>
      </c>
      <c r="U10" s="341"/>
      <c r="V10" s="342"/>
      <c r="W10" s="343"/>
    </row>
    <row r="11" spans="2:23" s="317" customFormat="1" ht="18.75" customHeight="1">
      <c r="B11" s="167"/>
      <c r="C11" s="168"/>
      <c r="D11" s="197" t="s">
        <v>19</v>
      </c>
      <c r="E11" s="198"/>
      <c r="F11" s="298"/>
      <c r="G11" s="291"/>
      <c r="H11" s="291"/>
      <c r="I11" s="291"/>
      <c r="J11" s="291"/>
      <c r="K11" s="291"/>
      <c r="L11" s="291"/>
      <c r="M11" s="291"/>
      <c r="N11" s="291"/>
      <c r="O11" s="291"/>
      <c r="P11" s="291"/>
      <c r="Q11" s="291"/>
      <c r="R11" s="291"/>
      <c r="S11" s="299"/>
      <c r="T11" s="344">
        <f t="shared" si="0"/>
        <v>0</v>
      </c>
      <c r="U11" s="341"/>
      <c r="V11" s="333">
        <f>T11</f>
        <v>0</v>
      </c>
      <c r="W11" s="334" t="e">
        <f t="shared" si="1"/>
        <v>#DIV/0!</v>
      </c>
    </row>
    <row r="12" spans="2:23" s="317" customFormat="1" ht="18.75" customHeight="1">
      <c r="B12" s="169"/>
      <c r="C12" s="168" t="s">
        <v>20</v>
      </c>
      <c r="D12" s="434" t="s">
        <v>190</v>
      </c>
      <c r="E12" s="199" t="s">
        <v>21</v>
      </c>
      <c r="F12" s="298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9"/>
      <c r="T12" s="344">
        <f t="shared" si="0"/>
        <v>0</v>
      </c>
      <c r="U12" s="341"/>
      <c r="V12" s="333">
        <f>T12</f>
        <v>0</v>
      </c>
      <c r="W12" s="334" t="e">
        <f t="shared" si="1"/>
        <v>#DIV/0!</v>
      </c>
    </row>
    <row r="13" spans="2:23" s="317" customFormat="1" ht="18.75" customHeight="1">
      <c r="B13" s="169"/>
      <c r="C13" s="168"/>
      <c r="D13" s="435"/>
      <c r="E13" s="199" t="s">
        <v>23</v>
      </c>
      <c r="F13" s="298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9"/>
      <c r="T13" s="344">
        <f t="shared" si="0"/>
        <v>0</v>
      </c>
      <c r="U13" s="341"/>
      <c r="V13" s="338">
        <f>T13+T14</f>
        <v>0</v>
      </c>
      <c r="W13" s="339" t="e">
        <f t="shared" si="1"/>
        <v>#DIV/0!</v>
      </c>
    </row>
    <row r="14" spans="2:23" s="348" customFormat="1" ht="18.75" customHeight="1">
      <c r="B14" s="167" t="s">
        <v>22</v>
      </c>
      <c r="C14" s="170"/>
      <c r="D14" s="436"/>
      <c r="E14" s="200" t="s">
        <v>179</v>
      </c>
      <c r="F14" s="299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300"/>
      <c r="T14" s="345">
        <f t="shared" si="0"/>
        <v>0</v>
      </c>
      <c r="U14" s="346"/>
      <c r="V14" s="347"/>
      <c r="W14" s="343"/>
    </row>
    <row r="15" spans="2:23" s="348" customFormat="1" ht="18.75" customHeight="1">
      <c r="B15" s="171"/>
      <c r="C15" s="172"/>
      <c r="D15" s="439" t="s">
        <v>188</v>
      </c>
      <c r="E15" s="201" t="s">
        <v>60</v>
      </c>
      <c r="F15" s="298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9"/>
      <c r="T15" s="345">
        <f t="shared" si="0"/>
        <v>0</v>
      </c>
      <c r="U15" s="346"/>
      <c r="V15" s="338">
        <f>T15+T16+T33</f>
        <v>0</v>
      </c>
      <c r="W15" s="339" t="e">
        <f t="shared" si="1"/>
        <v>#DIV/0!</v>
      </c>
    </row>
    <row r="16" spans="2:23" ht="18.75" customHeight="1">
      <c r="B16" s="171"/>
      <c r="C16" s="172"/>
      <c r="D16" s="440"/>
      <c r="E16" s="202" t="s">
        <v>96</v>
      </c>
      <c r="F16" s="299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1"/>
      <c r="S16" s="300"/>
      <c r="T16" s="349">
        <f t="shared" si="0"/>
        <v>0</v>
      </c>
      <c r="U16" s="350"/>
      <c r="V16" s="351"/>
      <c r="W16" s="352"/>
    </row>
    <row r="17" spans="2:23" ht="18.75" customHeight="1">
      <c r="B17" s="173"/>
      <c r="C17" s="174" t="s">
        <v>24</v>
      </c>
      <c r="D17" s="441" t="s">
        <v>26</v>
      </c>
      <c r="E17" s="442"/>
      <c r="F17" s="298"/>
      <c r="G17" s="291"/>
      <c r="H17" s="291"/>
      <c r="I17" s="291"/>
      <c r="J17" s="291"/>
      <c r="K17" s="291"/>
      <c r="L17" s="291"/>
      <c r="M17" s="291"/>
      <c r="N17" s="291"/>
      <c r="O17" s="291"/>
      <c r="P17" s="291"/>
      <c r="Q17" s="291"/>
      <c r="R17" s="291"/>
      <c r="S17" s="299"/>
      <c r="T17" s="349">
        <f t="shared" si="0"/>
        <v>0</v>
      </c>
      <c r="U17" s="350"/>
      <c r="V17" s="347">
        <f>T17+T34</f>
        <v>0</v>
      </c>
      <c r="W17" s="343" t="e">
        <f t="shared" si="1"/>
        <v>#DIV/0!</v>
      </c>
    </row>
    <row r="18" spans="2:23" ht="18.75" customHeight="1">
      <c r="B18" s="173" t="s">
        <v>27</v>
      </c>
      <c r="C18" s="174"/>
      <c r="D18" s="443" t="s">
        <v>28</v>
      </c>
      <c r="E18" s="442"/>
      <c r="F18" s="298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9"/>
      <c r="T18" s="349">
        <f t="shared" si="0"/>
        <v>0</v>
      </c>
      <c r="U18" s="350"/>
      <c r="V18" s="333">
        <f>T18</f>
        <v>0</v>
      </c>
      <c r="W18" s="334" t="e">
        <f t="shared" si="1"/>
        <v>#DIV/0!</v>
      </c>
    </row>
    <row r="19" spans="2:23" ht="18.75" customHeight="1">
      <c r="B19" s="173"/>
      <c r="C19" s="174"/>
      <c r="D19" s="437" t="s">
        <v>186</v>
      </c>
      <c r="E19" s="204" t="s">
        <v>60</v>
      </c>
      <c r="F19" s="298"/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9"/>
      <c r="T19" s="349">
        <f t="shared" si="0"/>
        <v>0</v>
      </c>
      <c r="U19" s="350"/>
      <c r="V19" s="347">
        <f>T19+T20</f>
        <v>0</v>
      </c>
      <c r="W19" s="343" t="e">
        <f t="shared" si="1"/>
        <v>#DIV/0!</v>
      </c>
    </row>
    <row r="20" spans="2:23" ht="18.75" customHeight="1">
      <c r="B20" s="173"/>
      <c r="C20" s="175"/>
      <c r="D20" s="438"/>
      <c r="E20" s="205" t="s">
        <v>96</v>
      </c>
      <c r="F20" s="299"/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300"/>
      <c r="T20" s="349">
        <f t="shared" si="0"/>
        <v>0</v>
      </c>
      <c r="U20" s="350"/>
      <c r="V20" s="347"/>
      <c r="W20" s="343"/>
    </row>
    <row r="21" spans="2:23" ht="18.75" customHeight="1">
      <c r="B21" s="173"/>
      <c r="C21" s="175"/>
      <c r="D21" s="428" t="s">
        <v>187</v>
      </c>
      <c r="E21" s="206" t="s">
        <v>94</v>
      </c>
      <c r="F21" s="298"/>
      <c r="G21" s="291"/>
      <c r="H21" s="291"/>
      <c r="I21" s="291"/>
      <c r="J21" s="291"/>
      <c r="K21" s="291"/>
      <c r="L21" s="291"/>
      <c r="M21" s="291"/>
      <c r="N21" s="291"/>
      <c r="O21" s="291"/>
      <c r="P21" s="291"/>
      <c r="Q21" s="291"/>
      <c r="R21" s="291"/>
      <c r="S21" s="299"/>
      <c r="T21" s="349">
        <f t="shared" si="0"/>
        <v>0</v>
      </c>
      <c r="U21" s="350"/>
      <c r="V21" s="338"/>
      <c r="W21" s="339"/>
    </row>
    <row r="22" spans="2:23" ht="18.75" customHeight="1">
      <c r="B22" s="176" t="s">
        <v>93</v>
      </c>
      <c r="C22" s="175"/>
      <c r="D22" s="429"/>
      <c r="E22" s="203" t="s">
        <v>31</v>
      </c>
      <c r="F22" s="298"/>
      <c r="G22" s="291"/>
      <c r="H22" s="291"/>
      <c r="I22" s="291"/>
      <c r="J22" s="291"/>
      <c r="K22" s="291"/>
      <c r="L22" s="291"/>
      <c r="M22" s="291"/>
      <c r="N22" s="291"/>
      <c r="O22" s="291"/>
      <c r="P22" s="291"/>
      <c r="Q22" s="291"/>
      <c r="R22" s="291"/>
      <c r="S22" s="299"/>
      <c r="T22" s="349">
        <f t="shared" si="0"/>
        <v>0</v>
      </c>
      <c r="U22" s="350"/>
      <c r="V22" s="342"/>
      <c r="W22" s="343"/>
    </row>
    <row r="23" spans="2:23" ht="18.75" customHeight="1">
      <c r="B23" s="173"/>
      <c r="C23" s="174" t="s">
        <v>97</v>
      </c>
      <c r="D23" s="429"/>
      <c r="E23" s="354" t="s">
        <v>95</v>
      </c>
      <c r="F23" s="298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9"/>
      <c r="T23" s="349">
        <f t="shared" si="0"/>
        <v>0</v>
      </c>
      <c r="U23" s="350"/>
      <c r="V23" s="342"/>
      <c r="W23" s="343"/>
    </row>
    <row r="24" spans="2:23" ht="18.75" customHeight="1">
      <c r="B24" s="177"/>
      <c r="C24" s="178"/>
      <c r="D24" s="430"/>
      <c r="E24" s="207" t="s">
        <v>32</v>
      </c>
      <c r="F24" s="298"/>
      <c r="G24" s="291"/>
      <c r="H24" s="291"/>
      <c r="I24" s="291"/>
      <c r="J24" s="291"/>
      <c r="K24" s="291"/>
      <c r="L24" s="291"/>
      <c r="M24" s="291"/>
      <c r="N24" s="291"/>
      <c r="O24" s="291"/>
      <c r="P24" s="291"/>
      <c r="Q24" s="291"/>
      <c r="R24" s="291"/>
      <c r="S24" s="299"/>
      <c r="T24" s="349">
        <f t="shared" si="0"/>
        <v>0</v>
      </c>
      <c r="U24" s="350"/>
      <c r="V24" s="351">
        <f>SUM(T21:T24)</f>
        <v>0</v>
      </c>
      <c r="W24" s="352" t="e">
        <f t="shared" si="1"/>
        <v>#DIV/0!</v>
      </c>
    </row>
    <row r="25" spans="2:23" ht="18.75" customHeight="1">
      <c r="B25" s="177"/>
      <c r="C25" s="189"/>
      <c r="D25" s="424" t="s">
        <v>33</v>
      </c>
      <c r="E25" s="425"/>
      <c r="F25" s="355">
        <f>SUM(F7:F24)</f>
        <v>0</v>
      </c>
      <c r="G25" s="355">
        <f t="shared" ref="G25:T25" si="2">SUM(G7:G24)</f>
        <v>0</v>
      </c>
      <c r="H25" s="355">
        <f t="shared" si="2"/>
        <v>0</v>
      </c>
      <c r="I25" s="355">
        <f t="shared" si="2"/>
        <v>0</v>
      </c>
      <c r="J25" s="355">
        <f t="shared" si="2"/>
        <v>0</v>
      </c>
      <c r="K25" s="355">
        <f t="shared" si="2"/>
        <v>0</v>
      </c>
      <c r="L25" s="355">
        <f t="shared" si="2"/>
        <v>0</v>
      </c>
      <c r="M25" s="355">
        <f t="shared" si="2"/>
        <v>0</v>
      </c>
      <c r="N25" s="355">
        <f t="shared" si="2"/>
        <v>0</v>
      </c>
      <c r="O25" s="355">
        <f t="shared" si="2"/>
        <v>0</v>
      </c>
      <c r="P25" s="355">
        <f t="shared" si="2"/>
        <v>0</v>
      </c>
      <c r="Q25" s="355">
        <f t="shared" si="2"/>
        <v>0</v>
      </c>
      <c r="R25" s="355">
        <f t="shared" si="2"/>
        <v>0</v>
      </c>
      <c r="S25" s="356">
        <f t="shared" si="2"/>
        <v>0</v>
      </c>
      <c r="T25" s="357">
        <f t="shared" si="2"/>
        <v>0</v>
      </c>
      <c r="U25" s="350"/>
      <c r="V25" s="347"/>
      <c r="W25" s="343"/>
    </row>
    <row r="26" spans="2:23" ht="18.75" customHeight="1" thickBot="1">
      <c r="B26" s="177"/>
      <c r="C26" s="358"/>
      <c r="D26" s="426" t="s">
        <v>63</v>
      </c>
      <c r="E26" s="427"/>
      <c r="F26" s="359">
        <f>F10+F14+F16+F20</f>
        <v>0</v>
      </c>
      <c r="G26" s="360">
        <f>G10+G14+G16+G20</f>
        <v>0</v>
      </c>
      <c r="H26" s="360">
        <f t="shared" ref="H26:R26" si="3">H10+H14+H16+H20</f>
        <v>0</v>
      </c>
      <c r="I26" s="360">
        <f t="shared" si="3"/>
        <v>0</v>
      </c>
      <c r="J26" s="360">
        <f t="shared" si="3"/>
        <v>0</v>
      </c>
      <c r="K26" s="360">
        <f t="shared" si="3"/>
        <v>0</v>
      </c>
      <c r="L26" s="360">
        <f t="shared" si="3"/>
        <v>0</v>
      </c>
      <c r="M26" s="360">
        <f t="shared" si="3"/>
        <v>0</v>
      </c>
      <c r="N26" s="360">
        <f t="shared" si="3"/>
        <v>0</v>
      </c>
      <c r="O26" s="360">
        <f t="shared" si="3"/>
        <v>0</v>
      </c>
      <c r="P26" s="360">
        <f t="shared" si="3"/>
        <v>0</v>
      </c>
      <c r="Q26" s="360">
        <f t="shared" si="3"/>
        <v>0</v>
      </c>
      <c r="R26" s="360">
        <f t="shared" si="3"/>
        <v>0</v>
      </c>
      <c r="S26" s="360">
        <f>S10+S14+S16+S20</f>
        <v>0</v>
      </c>
      <c r="T26" s="361">
        <f>T10+T14+T16+T20</f>
        <v>0</v>
      </c>
      <c r="U26" s="350"/>
      <c r="V26" s="347"/>
      <c r="W26" s="343"/>
    </row>
    <row r="27" spans="2:23" ht="18.75" customHeight="1" thickTop="1">
      <c r="B27" s="176" t="s">
        <v>30</v>
      </c>
      <c r="C27" s="447" t="s">
        <v>35</v>
      </c>
      <c r="D27" s="466" t="s">
        <v>221</v>
      </c>
      <c r="E27" s="461"/>
      <c r="F27" s="301"/>
      <c r="G27" s="302"/>
      <c r="H27" s="302"/>
      <c r="I27" s="302"/>
      <c r="J27" s="302"/>
      <c r="K27" s="302"/>
      <c r="L27" s="302"/>
      <c r="M27" s="302"/>
      <c r="N27" s="302"/>
      <c r="O27" s="302"/>
      <c r="P27" s="302"/>
      <c r="Q27" s="302"/>
      <c r="R27" s="303"/>
      <c r="S27" s="304"/>
      <c r="T27" s="349">
        <f t="shared" ref="T27:T38" si="4">SUM(F27:S27)</f>
        <v>0</v>
      </c>
      <c r="U27" s="350"/>
      <c r="V27" s="333">
        <f>T27</f>
        <v>0</v>
      </c>
      <c r="W27" s="334" t="e">
        <f t="shared" si="1"/>
        <v>#DIV/0!</v>
      </c>
    </row>
    <row r="28" spans="2:23" ht="18.75" customHeight="1">
      <c r="B28" s="173"/>
      <c r="C28" s="448"/>
      <c r="D28" s="467" t="s">
        <v>98</v>
      </c>
      <c r="E28" s="468"/>
      <c r="F28" s="298"/>
      <c r="G28" s="291"/>
      <c r="H28" s="291"/>
      <c r="I28" s="291"/>
      <c r="J28" s="291"/>
      <c r="K28" s="291"/>
      <c r="L28" s="291"/>
      <c r="M28" s="291"/>
      <c r="N28" s="291"/>
      <c r="O28" s="291"/>
      <c r="P28" s="291"/>
      <c r="Q28" s="291"/>
      <c r="R28" s="291"/>
      <c r="S28" s="299"/>
      <c r="T28" s="349">
        <f t="shared" si="4"/>
        <v>0</v>
      </c>
      <c r="U28" s="350"/>
      <c r="V28" s="333">
        <f>T28</f>
        <v>0</v>
      </c>
      <c r="W28" s="334" t="e">
        <f t="shared" si="1"/>
        <v>#DIV/0!</v>
      </c>
    </row>
    <row r="29" spans="2:23" ht="18.75" customHeight="1">
      <c r="B29" s="177"/>
      <c r="C29" s="448"/>
      <c r="D29" s="469" t="s">
        <v>36</v>
      </c>
      <c r="E29" s="463"/>
      <c r="F29" s="298"/>
      <c r="G29" s="291"/>
      <c r="H29" s="291"/>
      <c r="I29" s="291"/>
      <c r="J29" s="291"/>
      <c r="K29" s="291"/>
      <c r="L29" s="291"/>
      <c r="M29" s="291"/>
      <c r="N29" s="291"/>
      <c r="O29" s="291"/>
      <c r="P29" s="291"/>
      <c r="Q29" s="291"/>
      <c r="R29" s="291"/>
      <c r="S29" s="299"/>
      <c r="T29" s="349">
        <f t="shared" si="4"/>
        <v>0</v>
      </c>
      <c r="U29" s="350"/>
      <c r="V29" s="333">
        <f>T29</f>
        <v>0</v>
      </c>
      <c r="W29" s="334" t="e">
        <f t="shared" si="1"/>
        <v>#DIV/0!</v>
      </c>
    </row>
    <row r="30" spans="2:23" ht="18.75" customHeight="1" thickBot="1">
      <c r="B30" s="177"/>
      <c r="C30" s="188"/>
      <c r="D30" s="470" t="s">
        <v>37</v>
      </c>
      <c r="E30" s="459"/>
      <c r="F30" s="362">
        <f>SUM(F27:F29)</f>
        <v>0</v>
      </c>
      <c r="G30" s="363">
        <f t="shared" ref="G30:T30" si="5">SUM(G27:G29)</f>
        <v>0</v>
      </c>
      <c r="H30" s="363">
        <f t="shared" si="5"/>
        <v>0</v>
      </c>
      <c r="I30" s="363">
        <f t="shared" si="5"/>
        <v>0</v>
      </c>
      <c r="J30" s="363">
        <f t="shared" si="5"/>
        <v>0</v>
      </c>
      <c r="K30" s="363">
        <f t="shared" si="5"/>
        <v>0</v>
      </c>
      <c r="L30" s="363">
        <f t="shared" si="5"/>
        <v>0</v>
      </c>
      <c r="M30" s="363">
        <f t="shared" si="5"/>
        <v>0</v>
      </c>
      <c r="N30" s="363">
        <f t="shared" si="5"/>
        <v>0</v>
      </c>
      <c r="O30" s="363">
        <f t="shared" si="5"/>
        <v>0</v>
      </c>
      <c r="P30" s="363">
        <f t="shared" si="5"/>
        <v>0</v>
      </c>
      <c r="Q30" s="363">
        <f t="shared" si="5"/>
        <v>0</v>
      </c>
      <c r="R30" s="363">
        <f t="shared" si="5"/>
        <v>0</v>
      </c>
      <c r="S30" s="363">
        <f t="shared" si="5"/>
        <v>0</v>
      </c>
      <c r="T30" s="361">
        <f t="shared" si="5"/>
        <v>0</v>
      </c>
      <c r="U30" s="350"/>
      <c r="V30" s="347"/>
      <c r="W30" s="343"/>
    </row>
    <row r="31" spans="2:23" ht="18.75" customHeight="1" thickTop="1">
      <c r="B31" s="177"/>
      <c r="C31" s="444" t="s">
        <v>38</v>
      </c>
      <c r="D31" s="460" t="s">
        <v>39</v>
      </c>
      <c r="E31" s="461"/>
      <c r="F31" s="301"/>
      <c r="G31" s="302"/>
      <c r="H31" s="302"/>
      <c r="I31" s="302"/>
      <c r="J31" s="302"/>
      <c r="K31" s="302"/>
      <c r="L31" s="302"/>
      <c r="M31" s="302"/>
      <c r="N31" s="302"/>
      <c r="O31" s="302"/>
      <c r="P31" s="302"/>
      <c r="Q31" s="302"/>
      <c r="R31" s="303"/>
      <c r="S31" s="304"/>
      <c r="T31" s="349">
        <f t="shared" si="4"/>
        <v>0</v>
      </c>
      <c r="U31" s="350"/>
      <c r="V31" s="333">
        <f>T31</f>
        <v>0</v>
      </c>
      <c r="W31" s="334" t="e">
        <f t="shared" si="1"/>
        <v>#DIV/0!</v>
      </c>
    </row>
    <row r="32" spans="2:23" ht="18.75" customHeight="1">
      <c r="B32" s="176" t="s">
        <v>34</v>
      </c>
      <c r="C32" s="445"/>
      <c r="D32" s="462" t="s">
        <v>70</v>
      </c>
      <c r="E32" s="463"/>
      <c r="F32" s="298"/>
      <c r="G32" s="291"/>
      <c r="H32" s="291"/>
      <c r="I32" s="291"/>
      <c r="J32" s="291"/>
      <c r="K32" s="291"/>
      <c r="L32" s="291"/>
      <c r="M32" s="291"/>
      <c r="N32" s="291"/>
      <c r="O32" s="291"/>
      <c r="P32" s="291"/>
      <c r="Q32" s="291"/>
      <c r="R32" s="291"/>
      <c r="S32" s="299"/>
      <c r="T32" s="349">
        <f t="shared" si="4"/>
        <v>0</v>
      </c>
      <c r="U32" s="350"/>
      <c r="V32" s="333">
        <f>T32</f>
        <v>0</v>
      </c>
      <c r="W32" s="334" t="e">
        <f t="shared" si="1"/>
        <v>#DIV/0!</v>
      </c>
    </row>
    <row r="33" spans="2:23" ht="18.75" customHeight="1">
      <c r="B33" s="176"/>
      <c r="C33" s="445"/>
      <c r="D33" s="464" t="s">
        <v>62</v>
      </c>
      <c r="E33" s="465"/>
      <c r="F33" s="299"/>
      <c r="G33" s="291"/>
      <c r="H33" s="291"/>
      <c r="I33" s="291"/>
      <c r="J33" s="291"/>
      <c r="K33" s="291"/>
      <c r="L33" s="291"/>
      <c r="M33" s="291"/>
      <c r="N33" s="291"/>
      <c r="O33" s="291"/>
      <c r="P33" s="291"/>
      <c r="Q33" s="291"/>
      <c r="R33" s="291"/>
      <c r="S33" s="305"/>
      <c r="T33" s="349">
        <f t="shared" si="4"/>
        <v>0</v>
      </c>
      <c r="U33" s="350"/>
      <c r="V33" s="347"/>
      <c r="W33" s="343"/>
    </row>
    <row r="34" spans="2:23" ht="18.75" customHeight="1">
      <c r="B34" s="176"/>
      <c r="C34" s="445"/>
      <c r="D34" s="464" t="s">
        <v>61</v>
      </c>
      <c r="E34" s="465"/>
      <c r="F34" s="299"/>
      <c r="G34" s="291"/>
      <c r="H34" s="291"/>
      <c r="I34" s="291"/>
      <c r="J34" s="291"/>
      <c r="K34" s="291"/>
      <c r="L34" s="291"/>
      <c r="M34" s="291"/>
      <c r="N34" s="291"/>
      <c r="O34" s="291"/>
      <c r="P34" s="291"/>
      <c r="Q34" s="291"/>
      <c r="R34" s="291"/>
      <c r="S34" s="305"/>
      <c r="T34" s="349">
        <f t="shared" si="4"/>
        <v>0</v>
      </c>
      <c r="U34" s="350"/>
      <c r="V34" s="347"/>
      <c r="W34" s="343"/>
    </row>
    <row r="35" spans="2:23" ht="18.75" customHeight="1" thickBot="1">
      <c r="B35" s="179"/>
      <c r="C35" s="446"/>
      <c r="D35" s="458" t="s">
        <v>40</v>
      </c>
      <c r="E35" s="459"/>
      <c r="F35" s="362">
        <f>SUM(F31:F34)</f>
        <v>0</v>
      </c>
      <c r="G35" s="363">
        <f t="shared" ref="G35:T35" si="6">SUM(G31:G34)</f>
        <v>0</v>
      </c>
      <c r="H35" s="363">
        <f t="shared" si="6"/>
        <v>0</v>
      </c>
      <c r="I35" s="363">
        <f t="shared" si="6"/>
        <v>0</v>
      </c>
      <c r="J35" s="363">
        <f t="shared" si="6"/>
        <v>0</v>
      </c>
      <c r="K35" s="363">
        <f t="shared" si="6"/>
        <v>0</v>
      </c>
      <c r="L35" s="363">
        <f t="shared" si="6"/>
        <v>0</v>
      </c>
      <c r="M35" s="363">
        <f t="shared" si="6"/>
        <v>0</v>
      </c>
      <c r="N35" s="363">
        <f t="shared" si="6"/>
        <v>0</v>
      </c>
      <c r="O35" s="363">
        <f t="shared" si="6"/>
        <v>0</v>
      </c>
      <c r="P35" s="363">
        <f t="shared" si="6"/>
        <v>0</v>
      </c>
      <c r="Q35" s="363">
        <f t="shared" si="6"/>
        <v>0</v>
      </c>
      <c r="R35" s="363">
        <f t="shared" si="6"/>
        <v>0</v>
      </c>
      <c r="S35" s="363">
        <f t="shared" si="6"/>
        <v>0</v>
      </c>
      <c r="T35" s="361">
        <f t="shared" si="6"/>
        <v>0</v>
      </c>
      <c r="U35" s="350"/>
      <c r="V35" s="347"/>
      <c r="W35" s="343"/>
    </row>
    <row r="36" spans="2:23" ht="18.75" customHeight="1" thickTop="1" thickBot="1">
      <c r="B36" s="364"/>
      <c r="C36" s="180"/>
      <c r="D36" s="208" t="s">
        <v>180</v>
      </c>
      <c r="E36" s="181"/>
      <c r="F36" s="306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8"/>
      <c r="T36" s="365">
        <f t="shared" si="4"/>
        <v>0</v>
      </c>
      <c r="U36" s="350"/>
      <c r="V36" s="333">
        <f>T36</f>
        <v>0</v>
      </c>
      <c r="W36" s="334" t="e">
        <f t="shared" si="1"/>
        <v>#DIV/0!</v>
      </c>
    </row>
    <row r="37" spans="2:23" ht="18.75" customHeight="1" thickBot="1">
      <c r="B37" s="186"/>
      <c r="C37" s="182"/>
      <c r="D37" s="210" t="s">
        <v>41</v>
      </c>
      <c r="E37" s="183"/>
      <c r="F37" s="366">
        <f>F5+F6+F25+F30+F35+F36</f>
        <v>0</v>
      </c>
      <c r="G37" s="366">
        <f t="shared" ref="G37:S37" si="7">G5+G6+G25+G30+G35+G36</f>
        <v>0</v>
      </c>
      <c r="H37" s="366">
        <f t="shared" si="7"/>
        <v>0</v>
      </c>
      <c r="I37" s="366">
        <f t="shared" si="7"/>
        <v>0</v>
      </c>
      <c r="J37" s="366">
        <f t="shared" si="7"/>
        <v>0</v>
      </c>
      <c r="K37" s="366">
        <f t="shared" si="7"/>
        <v>0</v>
      </c>
      <c r="L37" s="366">
        <f t="shared" si="7"/>
        <v>0</v>
      </c>
      <c r="M37" s="366">
        <f t="shared" si="7"/>
        <v>0</v>
      </c>
      <c r="N37" s="366">
        <f t="shared" si="7"/>
        <v>0</v>
      </c>
      <c r="O37" s="366">
        <f t="shared" si="7"/>
        <v>0</v>
      </c>
      <c r="P37" s="366">
        <f t="shared" si="7"/>
        <v>0</v>
      </c>
      <c r="Q37" s="366">
        <f t="shared" si="7"/>
        <v>0</v>
      </c>
      <c r="R37" s="366">
        <f t="shared" si="7"/>
        <v>0</v>
      </c>
      <c r="S37" s="366">
        <f t="shared" si="7"/>
        <v>0</v>
      </c>
      <c r="T37" s="367">
        <f>T5+T6+T25+T30+T35+T36</f>
        <v>0</v>
      </c>
      <c r="U37" s="350"/>
      <c r="V37" s="347"/>
      <c r="W37" s="343"/>
    </row>
    <row r="38" spans="2:23" ht="18.75" customHeight="1" thickBot="1">
      <c r="B38" s="368"/>
      <c r="C38" s="184"/>
      <c r="D38" s="209" t="s">
        <v>181</v>
      </c>
      <c r="E38" s="185"/>
      <c r="F38" s="302"/>
      <c r="G38" s="302"/>
      <c r="H38" s="302"/>
      <c r="I38" s="302"/>
      <c r="J38" s="302"/>
      <c r="K38" s="302"/>
      <c r="L38" s="302"/>
      <c r="M38" s="302"/>
      <c r="N38" s="302"/>
      <c r="O38" s="302"/>
      <c r="P38" s="302"/>
      <c r="Q38" s="302"/>
      <c r="R38" s="302"/>
      <c r="S38" s="302"/>
      <c r="T38" s="349">
        <f t="shared" si="4"/>
        <v>0</v>
      </c>
      <c r="U38" s="350"/>
      <c r="V38" s="333">
        <f>T38</f>
        <v>0</v>
      </c>
      <c r="W38" s="334" t="e">
        <f t="shared" si="1"/>
        <v>#DIV/0!</v>
      </c>
    </row>
    <row r="39" spans="2:23" ht="18.75" customHeight="1" thickBot="1">
      <c r="B39" s="186"/>
      <c r="C39" s="182"/>
      <c r="D39" s="210" t="s">
        <v>185</v>
      </c>
      <c r="E39" s="182"/>
      <c r="F39" s="369">
        <f>F37+F38</f>
        <v>0</v>
      </c>
      <c r="G39" s="370">
        <f t="shared" ref="G39:T39" si="8">G37+G38</f>
        <v>0</v>
      </c>
      <c r="H39" s="370">
        <f t="shared" si="8"/>
        <v>0</v>
      </c>
      <c r="I39" s="370">
        <f t="shared" si="8"/>
        <v>0</v>
      </c>
      <c r="J39" s="370">
        <f t="shared" si="8"/>
        <v>0</v>
      </c>
      <c r="K39" s="370">
        <f t="shared" si="8"/>
        <v>0</v>
      </c>
      <c r="L39" s="370">
        <f t="shared" si="8"/>
        <v>0</v>
      </c>
      <c r="M39" s="370">
        <f t="shared" si="8"/>
        <v>0</v>
      </c>
      <c r="N39" s="370">
        <f t="shared" si="8"/>
        <v>0</v>
      </c>
      <c r="O39" s="370">
        <f t="shared" si="8"/>
        <v>0</v>
      </c>
      <c r="P39" s="370">
        <f t="shared" si="8"/>
        <v>0</v>
      </c>
      <c r="Q39" s="370">
        <f t="shared" si="8"/>
        <v>0</v>
      </c>
      <c r="R39" s="370">
        <f t="shared" si="8"/>
        <v>0</v>
      </c>
      <c r="S39" s="371">
        <f t="shared" si="8"/>
        <v>0</v>
      </c>
      <c r="T39" s="372">
        <f t="shared" si="8"/>
        <v>0</v>
      </c>
      <c r="U39" s="350"/>
      <c r="V39" s="347">
        <f>T39</f>
        <v>0</v>
      </c>
      <c r="W39" s="343" t="e">
        <f t="shared" si="1"/>
        <v>#DIV/0!</v>
      </c>
    </row>
    <row r="40" spans="2:23" s="373" customFormat="1" ht="14.25" thickBot="1">
      <c r="E40" s="374" t="s">
        <v>218</v>
      </c>
      <c r="F40" s="347" t="e">
        <f>F39/$T$39*100</f>
        <v>#DIV/0!</v>
      </c>
      <c r="G40" s="347" t="e">
        <f t="shared" ref="G40:T40" si="9">G39/$T$39*100</f>
        <v>#DIV/0!</v>
      </c>
      <c r="H40" s="347" t="e">
        <f t="shared" si="9"/>
        <v>#DIV/0!</v>
      </c>
      <c r="I40" s="347" t="e">
        <f t="shared" si="9"/>
        <v>#DIV/0!</v>
      </c>
      <c r="J40" s="347" t="e">
        <f t="shared" si="9"/>
        <v>#DIV/0!</v>
      </c>
      <c r="K40" s="347" t="e">
        <f t="shared" si="9"/>
        <v>#DIV/0!</v>
      </c>
      <c r="L40" s="347" t="e">
        <f t="shared" si="9"/>
        <v>#DIV/0!</v>
      </c>
      <c r="M40" s="347" t="e">
        <f t="shared" si="9"/>
        <v>#DIV/0!</v>
      </c>
      <c r="N40" s="347" t="e">
        <f t="shared" si="9"/>
        <v>#DIV/0!</v>
      </c>
      <c r="O40" s="347" t="e">
        <f t="shared" si="9"/>
        <v>#DIV/0!</v>
      </c>
      <c r="P40" s="347" t="e">
        <f t="shared" si="9"/>
        <v>#DIV/0!</v>
      </c>
      <c r="Q40" s="347" t="e">
        <f t="shared" si="9"/>
        <v>#DIV/0!</v>
      </c>
      <c r="R40" s="347" t="e">
        <f t="shared" si="9"/>
        <v>#DIV/0!</v>
      </c>
      <c r="S40" s="347" t="e">
        <f t="shared" si="9"/>
        <v>#DIV/0!</v>
      </c>
      <c r="T40" s="347" t="e">
        <f t="shared" si="9"/>
        <v>#DIV/0!</v>
      </c>
      <c r="U40" s="375"/>
      <c r="V40" s="347"/>
      <c r="W40" s="347"/>
    </row>
    <row r="41" spans="2:23" ht="14.25" thickBot="1">
      <c r="C41" s="451" t="s">
        <v>71</v>
      </c>
      <c r="D41" s="452"/>
      <c r="E41" s="453"/>
      <c r="F41" s="369">
        <f>F26+F30+F35</f>
        <v>0</v>
      </c>
      <c r="G41" s="370">
        <f t="shared" ref="G41:T41" si="10">G26+G30+G35</f>
        <v>0</v>
      </c>
      <c r="H41" s="370">
        <f t="shared" si="10"/>
        <v>0</v>
      </c>
      <c r="I41" s="370">
        <f t="shared" si="10"/>
        <v>0</v>
      </c>
      <c r="J41" s="370">
        <f t="shared" si="10"/>
        <v>0</v>
      </c>
      <c r="K41" s="370">
        <f t="shared" si="10"/>
        <v>0</v>
      </c>
      <c r="L41" s="370">
        <f t="shared" si="10"/>
        <v>0</v>
      </c>
      <c r="M41" s="370">
        <f t="shared" si="10"/>
        <v>0</v>
      </c>
      <c r="N41" s="370">
        <f t="shared" si="10"/>
        <v>0</v>
      </c>
      <c r="O41" s="370">
        <f t="shared" si="10"/>
        <v>0</v>
      </c>
      <c r="P41" s="370">
        <f t="shared" si="10"/>
        <v>0</v>
      </c>
      <c r="Q41" s="370">
        <f t="shared" si="10"/>
        <v>0</v>
      </c>
      <c r="R41" s="370">
        <f t="shared" si="10"/>
        <v>0</v>
      </c>
      <c r="S41" s="371">
        <f t="shared" si="10"/>
        <v>0</v>
      </c>
      <c r="T41" s="372">
        <f t="shared" si="10"/>
        <v>0</v>
      </c>
      <c r="U41" s="350"/>
      <c r="V41" s="350"/>
      <c r="W41" s="350"/>
    </row>
    <row r="42" spans="2:23">
      <c r="D42" s="454" t="s">
        <v>72</v>
      </c>
      <c r="E42" s="455"/>
      <c r="F42" s="376" t="e">
        <f>(F26/F37)*100</f>
        <v>#DIV/0!</v>
      </c>
      <c r="G42" s="377" t="e">
        <f t="shared" ref="G42:T42" si="11">(G26/G37)*100</f>
        <v>#DIV/0!</v>
      </c>
      <c r="H42" s="377" t="e">
        <f t="shared" si="11"/>
        <v>#DIV/0!</v>
      </c>
      <c r="I42" s="377" t="e">
        <f t="shared" si="11"/>
        <v>#DIV/0!</v>
      </c>
      <c r="J42" s="377" t="e">
        <f t="shared" si="11"/>
        <v>#DIV/0!</v>
      </c>
      <c r="K42" s="377" t="e">
        <f t="shared" si="11"/>
        <v>#DIV/0!</v>
      </c>
      <c r="L42" s="377" t="e">
        <f t="shared" si="11"/>
        <v>#DIV/0!</v>
      </c>
      <c r="M42" s="377" t="e">
        <f t="shared" si="11"/>
        <v>#DIV/0!</v>
      </c>
      <c r="N42" s="377" t="e">
        <f t="shared" si="11"/>
        <v>#DIV/0!</v>
      </c>
      <c r="O42" s="377" t="e">
        <f t="shared" si="11"/>
        <v>#DIV/0!</v>
      </c>
      <c r="P42" s="377" t="e">
        <f t="shared" si="11"/>
        <v>#DIV/0!</v>
      </c>
      <c r="Q42" s="377" t="e">
        <f t="shared" si="11"/>
        <v>#DIV/0!</v>
      </c>
      <c r="R42" s="377" t="e">
        <f t="shared" si="11"/>
        <v>#DIV/0!</v>
      </c>
      <c r="S42" s="378" t="e">
        <f t="shared" si="11"/>
        <v>#DIV/0!</v>
      </c>
      <c r="T42" s="379" t="e">
        <f t="shared" si="11"/>
        <v>#DIV/0!</v>
      </c>
      <c r="U42" s="350"/>
      <c r="V42" s="350"/>
      <c r="W42" s="350"/>
    </row>
    <row r="43" spans="2:23">
      <c r="D43" s="456" t="s">
        <v>73</v>
      </c>
      <c r="E43" s="457"/>
      <c r="F43" s="380" t="e">
        <f>(F30/F37)*100</f>
        <v>#DIV/0!</v>
      </c>
      <c r="G43" s="381" t="e">
        <f t="shared" ref="G43:T43" si="12">(G30/G37)*100</f>
        <v>#DIV/0!</v>
      </c>
      <c r="H43" s="381" t="e">
        <f t="shared" si="12"/>
        <v>#DIV/0!</v>
      </c>
      <c r="I43" s="381" t="e">
        <f t="shared" si="12"/>
        <v>#DIV/0!</v>
      </c>
      <c r="J43" s="381" t="e">
        <f t="shared" si="12"/>
        <v>#DIV/0!</v>
      </c>
      <c r="K43" s="381" t="e">
        <f t="shared" si="12"/>
        <v>#DIV/0!</v>
      </c>
      <c r="L43" s="381" t="e">
        <f t="shared" si="12"/>
        <v>#DIV/0!</v>
      </c>
      <c r="M43" s="381" t="e">
        <f t="shared" si="12"/>
        <v>#DIV/0!</v>
      </c>
      <c r="N43" s="381" t="e">
        <f t="shared" si="12"/>
        <v>#DIV/0!</v>
      </c>
      <c r="O43" s="381" t="e">
        <f t="shared" si="12"/>
        <v>#DIV/0!</v>
      </c>
      <c r="P43" s="381" t="e">
        <f t="shared" si="12"/>
        <v>#DIV/0!</v>
      </c>
      <c r="Q43" s="381" t="e">
        <f t="shared" si="12"/>
        <v>#DIV/0!</v>
      </c>
      <c r="R43" s="381" t="e">
        <f t="shared" si="12"/>
        <v>#DIV/0!</v>
      </c>
      <c r="S43" s="382" t="e">
        <f t="shared" si="12"/>
        <v>#DIV/0!</v>
      </c>
      <c r="T43" s="383" t="e">
        <f t="shared" si="12"/>
        <v>#DIV/0!</v>
      </c>
      <c r="U43" s="350"/>
      <c r="V43" s="350"/>
      <c r="W43" s="350"/>
    </row>
    <row r="44" spans="2:23">
      <c r="D44" s="456" t="s">
        <v>74</v>
      </c>
      <c r="E44" s="457"/>
      <c r="F44" s="380" t="e">
        <f>(F35/F37)*100</f>
        <v>#DIV/0!</v>
      </c>
      <c r="G44" s="381" t="e">
        <f t="shared" ref="G44:T44" si="13">(G35/G37)*100</f>
        <v>#DIV/0!</v>
      </c>
      <c r="H44" s="381" t="e">
        <f t="shared" si="13"/>
        <v>#DIV/0!</v>
      </c>
      <c r="I44" s="381" t="e">
        <f t="shared" si="13"/>
        <v>#DIV/0!</v>
      </c>
      <c r="J44" s="381" t="e">
        <f t="shared" si="13"/>
        <v>#DIV/0!</v>
      </c>
      <c r="K44" s="381" t="e">
        <f t="shared" si="13"/>
        <v>#DIV/0!</v>
      </c>
      <c r="L44" s="381" t="e">
        <f t="shared" si="13"/>
        <v>#DIV/0!</v>
      </c>
      <c r="M44" s="381" t="e">
        <f t="shared" si="13"/>
        <v>#DIV/0!</v>
      </c>
      <c r="N44" s="381" t="e">
        <f t="shared" si="13"/>
        <v>#DIV/0!</v>
      </c>
      <c r="O44" s="381" t="e">
        <f t="shared" si="13"/>
        <v>#DIV/0!</v>
      </c>
      <c r="P44" s="381" t="e">
        <f t="shared" si="13"/>
        <v>#DIV/0!</v>
      </c>
      <c r="Q44" s="381" t="e">
        <f t="shared" si="13"/>
        <v>#DIV/0!</v>
      </c>
      <c r="R44" s="381" t="e">
        <f t="shared" si="13"/>
        <v>#DIV/0!</v>
      </c>
      <c r="S44" s="382" t="e">
        <f t="shared" si="13"/>
        <v>#DIV/0!</v>
      </c>
      <c r="T44" s="383" t="e">
        <f t="shared" si="13"/>
        <v>#DIV/0!</v>
      </c>
      <c r="U44" s="350"/>
      <c r="V44" s="350"/>
      <c r="W44" s="350"/>
    </row>
    <row r="45" spans="2:23" ht="14.25" thickBot="1">
      <c r="D45" s="449" t="s">
        <v>75</v>
      </c>
      <c r="E45" s="450"/>
      <c r="F45" s="384" t="e">
        <f>(F41/F37)*100</f>
        <v>#DIV/0!</v>
      </c>
      <c r="G45" s="385" t="e">
        <f t="shared" ref="G45:T45" si="14">(G41/G37)*100</f>
        <v>#DIV/0!</v>
      </c>
      <c r="H45" s="385" t="e">
        <f t="shared" si="14"/>
        <v>#DIV/0!</v>
      </c>
      <c r="I45" s="385" t="e">
        <f t="shared" si="14"/>
        <v>#DIV/0!</v>
      </c>
      <c r="J45" s="385" t="e">
        <f t="shared" si="14"/>
        <v>#DIV/0!</v>
      </c>
      <c r="K45" s="385" t="e">
        <f t="shared" si="14"/>
        <v>#DIV/0!</v>
      </c>
      <c r="L45" s="385" t="e">
        <f t="shared" si="14"/>
        <v>#DIV/0!</v>
      </c>
      <c r="M45" s="385" t="e">
        <f t="shared" si="14"/>
        <v>#DIV/0!</v>
      </c>
      <c r="N45" s="385" t="e">
        <f t="shared" si="14"/>
        <v>#DIV/0!</v>
      </c>
      <c r="O45" s="385" t="e">
        <f t="shared" si="14"/>
        <v>#DIV/0!</v>
      </c>
      <c r="P45" s="385" t="e">
        <f t="shared" si="14"/>
        <v>#DIV/0!</v>
      </c>
      <c r="Q45" s="385" t="e">
        <f t="shared" si="14"/>
        <v>#DIV/0!</v>
      </c>
      <c r="R45" s="385" t="e">
        <f t="shared" si="14"/>
        <v>#DIV/0!</v>
      </c>
      <c r="S45" s="386" t="e">
        <f t="shared" si="14"/>
        <v>#DIV/0!</v>
      </c>
      <c r="T45" s="387" t="e">
        <f t="shared" si="14"/>
        <v>#DIV/0!</v>
      </c>
      <c r="U45" s="350"/>
      <c r="V45" s="350"/>
      <c r="W45" s="350"/>
    </row>
    <row r="46" spans="2:23">
      <c r="D46" s="388" t="s">
        <v>212</v>
      </c>
      <c r="J46" s="389"/>
    </row>
    <row r="47" spans="2:23">
      <c r="D47" s="390"/>
    </row>
  </sheetData>
  <sheetProtection algorithmName="SHA-512" hashValue="S1erXdn9A7c1GyZmTfreysjwXE1GsHQFaSkMgTcwXPAJaPokQPqCtcJN4l63Ot3GPBDRVdajdaZeM4sNRjriBw==" saltValue="lGFW+WESGux5Mw30oTtgeQ==" spinCount="100000" sheet="1" objects="1" scenarios="1"/>
  <mergeCells count="29">
    <mergeCell ref="C31:C35"/>
    <mergeCell ref="C27:C29"/>
    <mergeCell ref="D45:E45"/>
    <mergeCell ref="C41:E41"/>
    <mergeCell ref="D42:E42"/>
    <mergeCell ref="D43:E43"/>
    <mergeCell ref="D44:E44"/>
    <mergeCell ref="D35:E35"/>
    <mergeCell ref="D31:E31"/>
    <mergeCell ref="D32:E32"/>
    <mergeCell ref="D33:E33"/>
    <mergeCell ref="D27:E27"/>
    <mergeCell ref="D28:E28"/>
    <mergeCell ref="D29:E29"/>
    <mergeCell ref="D30:E30"/>
    <mergeCell ref="D34:E34"/>
    <mergeCell ref="D26:E26"/>
    <mergeCell ref="D21:D24"/>
    <mergeCell ref="D7:D10"/>
    <mergeCell ref="D12:D14"/>
    <mergeCell ref="D19:D20"/>
    <mergeCell ref="D15:D16"/>
    <mergeCell ref="D17:E17"/>
    <mergeCell ref="D18:E18"/>
    <mergeCell ref="V3:W3"/>
    <mergeCell ref="R1:T1"/>
    <mergeCell ref="M2:O2"/>
    <mergeCell ref="S2:T2"/>
    <mergeCell ref="D25:E25"/>
  </mergeCells>
  <phoneticPr fontId="3"/>
  <dataValidations disablePrompts="1" count="1">
    <dataValidation allowBlank="1" showInputMessage="1" showErrorMessage="1" promptTitle="禁止" prompt="入力できません" sqref="F25:T26 F30:T30 F35:T35 F37:T37 F39:T39 F41:T45 T38 T36 T31:T34 T27:T29 T5:T24"/>
  </dataValidations>
  <pageMargins left="0.55118110236220474" right="0.19" top="0.19685039370078741" bottom="0.19685039370078741" header="0.51181102362204722" footer="0.21"/>
  <pageSetup paperSize="9" scale="75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5"/>
  <sheetViews>
    <sheetView showGridLines="0" zoomScale="80" workbookViewId="0">
      <pane xSplit="4" ySplit="6" topLeftCell="E28" activePane="bottomRight" state="frozen"/>
      <selection activeCell="G4" sqref="G4:H4"/>
      <selection pane="topRight" activeCell="G4" sqref="G4:H4"/>
      <selection pane="bottomLeft" activeCell="G4" sqref="G4:H4"/>
      <selection pane="bottomRight" activeCell="L40" sqref="L40"/>
    </sheetView>
  </sheetViews>
  <sheetFormatPr defaultRowHeight="13.5"/>
  <cols>
    <col min="1" max="1" width="1.875" style="82" customWidth="1"/>
    <col min="2" max="2" width="4" style="82" customWidth="1"/>
    <col min="3" max="3" width="11" style="82" customWidth="1"/>
    <col min="4" max="4" width="6.5" style="81" customWidth="1"/>
    <col min="5" max="5" width="4.125" style="81" customWidth="1"/>
    <col min="6" max="10" width="5" style="81" customWidth="1"/>
    <col min="11" max="11" width="5.25" style="81" customWidth="1"/>
    <col min="12" max="21" width="5" style="81" customWidth="1"/>
    <col min="22" max="22" width="5.375" style="81" customWidth="1"/>
    <col min="23" max="29" width="5" style="82" customWidth="1"/>
    <col min="30" max="16384" width="9" style="82"/>
  </cols>
  <sheetData>
    <row r="1" spans="1:29" ht="28.5" customHeight="1">
      <c r="B1" s="80"/>
      <c r="C1" s="3" t="s">
        <v>51</v>
      </c>
      <c r="L1" s="82" t="str">
        <f>IF(販売実績表!$M$2="","",販売実績表!$M$2)</f>
        <v/>
      </c>
    </row>
    <row r="2" spans="1:29" ht="18" customHeight="1">
      <c r="A2"/>
      <c r="B2"/>
      <c r="C2"/>
      <c r="D2" s="4"/>
      <c r="E2" s="4"/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471" t="s">
        <v>215</v>
      </c>
      <c r="X2" s="472"/>
      <c r="Y2" s="472"/>
      <c r="Z2" s="472"/>
      <c r="AA2" s="473"/>
      <c r="AB2"/>
      <c r="AC2"/>
    </row>
    <row r="3" spans="1:29" ht="18" customHeight="1" thickBot="1">
      <c r="C3" s="84" t="s">
        <v>174</v>
      </c>
      <c r="D3" s="502" t="s">
        <v>77</v>
      </c>
      <c r="E3" s="503"/>
      <c r="F3" s="85"/>
      <c r="G3" s="212" t="s">
        <v>202</v>
      </c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3"/>
      <c r="U3" s="83"/>
      <c r="V3" s="83"/>
      <c r="W3" s="86"/>
      <c r="X3" s="86"/>
      <c r="Y3" s="86"/>
      <c r="Z3" s="86"/>
    </row>
    <row r="4" spans="1:29" ht="18" customHeight="1">
      <c r="C4" s="276" t="str">
        <f>販売実績表!J2</f>
        <v>2023年度</v>
      </c>
      <c r="D4" s="121" t="str">
        <f>IF(販売実績表!$F$37=0,"",販売実績表!$F$37)</f>
        <v/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1:29" s="87" customFormat="1" ht="25.5" customHeight="1">
      <c r="C5" s="88"/>
      <c r="D5" s="89"/>
      <c r="E5" s="89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1:29" ht="128.25" customHeight="1">
      <c r="B6" s="90" t="s">
        <v>53</v>
      </c>
      <c r="C6" s="91"/>
      <c r="D6" s="92" t="s">
        <v>166</v>
      </c>
      <c r="E6" s="246" t="s">
        <v>167</v>
      </c>
      <c r="F6" s="226" t="s">
        <v>107</v>
      </c>
      <c r="G6" s="227" t="s">
        <v>109</v>
      </c>
      <c r="H6" s="228" t="s">
        <v>105</v>
      </c>
      <c r="I6" s="229" t="s">
        <v>115</v>
      </c>
      <c r="J6" s="229" t="s">
        <v>195</v>
      </c>
      <c r="K6" s="229" t="s">
        <v>116</v>
      </c>
      <c r="L6" s="229" t="s">
        <v>117</v>
      </c>
      <c r="M6" s="192" t="s">
        <v>118</v>
      </c>
      <c r="N6" s="230" t="s">
        <v>207</v>
      </c>
      <c r="O6" s="227" t="s">
        <v>119</v>
      </c>
      <c r="P6" s="231" t="s">
        <v>12</v>
      </c>
      <c r="Q6" s="226" t="s">
        <v>107</v>
      </c>
      <c r="R6" s="227" t="s">
        <v>109</v>
      </c>
      <c r="S6" s="227" t="s">
        <v>105</v>
      </c>
      <c r="T6" s="227" t="s">
        <v>115</v>
      </c>
      <c r="U6" s="227" t="s">
        <v>196</v>
      </c>
      <c r="V6" s="235" t="s">
        <v>116</v>
      </c>
      <c r="W6" s="227" t="s">
        <v>117</v>
      </c>
      <c r="X6" s="192" t="s">
        <v>118</v>
      </c>
      <c r="Y6" s="227" t="s">
        <v>208</v>
      </c>
      <c r="Z6" s="227" t="s">
        <v>119</v>
      </c>
      <c r="AA6" s="236" t="s">
        <v>12</v>
      </c>
      <c r="AB6" s="248" t="s">
        <v>203</v>
      </c>
      <c r="AC6" s="247" t="s">
        <v>133</v>
      </c>
    </row>
    <row r="7" spans="1:29" s="87" customFormat="1" ht="30.95" customHeight="1">
      <c r="B7" s="504" t="s">
        <v>43</v>
      </c>
      <c r="C7" s="505"/>
      <c r="D7" s="237">
        <f>(販売実績表!F5)</f>
        <v>0</v>
      </c>
      <c r="E7" s="232"/>
      <c r="F7" s="284"/>
      <c r="G7" s="285"/>
      <c r="H7" s="285"/>
      <c r="I7" s="285"/>
      <c r="J7" s="290"/>
      <c r="K7" s="285"/>
      <c r="L7" s="285"/>
      <c r="M7" s="285"/>
      <c r="N7" s="285"/>
      <c r="O7" s="285"/>
      <c r="P7" s="286"/>
      <c r="Q7" s="284"/>
      <c r="R7" s="285"/>
      <c r="S7" s="285"/>
      <c r="T7" s="285"/>
      <c r="U7" s="285"/>
      <c r="V7" s="285"/>
      <c r="W7" s="285"/>
      <c r="X7" s="285"/>
      <c r="Y7" s="285"/>
      <c r="Z7" s="285"/>
      <c r="AA7" s="286"/>
      <c r="AB7" s="283" t="str">
        <f>+IF(SUM(F7:P7)&gt;0,SUM(F7:P7),"")</f>
        <v/>
      </c>
      <c r="AC7" s="283" t="str">
        <f>+IF(SUM(Q7:AA7)&gt;0,SUM(Q7:AA7),"")</f>
        <v/>
      </c>
    </row>
    <row r="8" spans="1:29" s="87" customFormat="1" ht="30.95" customHeight="1">
      <c r="B8" s="504" t="s">
        <v>44</v>
      </c>
      <c r="C8" s="505"/>
      <c r="D8" s="237">
        <f>(販売実績表!F6)</f>
        <v>0</v>
      </c>
      <c r="E8" s="233"/>
      <c r="F8" s="284"/>
      <c r="G8" s="285"/>
      <c r="H8" s="285"/>
      <c r="I8" s="285"/>
      <c r="J8" s="285"/>
      <c r="K8" s="285"/>
      <c r="L8" s="285"/>
      <c r="M8" s="285"/>
      <c r="N8" s="285"/>
      <c r="O8" s="285"/>
      <c r="P8" s="286"/>
      <c r="Q8" s="284"/>
      <c r="R8" s="285"/>
      <c r="S8" s="285"/>
      <c r="T8" s="285"/>
      <c r="U8" s="285"/>
      <c r="V8" s="285"/>
      <c r="W8" s="285"/>
      <c r="X8" s="285"/>
      <c r="Y8" s="285"/>
      <c r="Z8" s="285"/>
      <c r="AA8" s="286"/>
      <c r="AB8" s="283" t="str">
        <f t="shared" ref="AB8:AB34" si="0">+IF(SUM(F8:P8)&gt;0,SUM(F8:P8),"")</f>
        <v/>
      </c>
      <c r="AC8" s="283" t="str">
        <f t="shared" ref="AC8:AC33" si="1">+IF(SUM(Q8:AA8)&gt;0,SUM(Q8:AA8),"")</f>
        <v/>
      </c>
    </row>
    <row r="9" spans="1:29" s="87" customFormat="1" ht="30.95" customHeight="1">
      <c r="B9" s="487" t="s">
        <v>158</v>
      </c>
      <c r="C9" s="132" t="s">
        <v>45</v>
      </c>
      <c r="D9" s="237">
        <f>(販売実績表!F7)</f>
        <v>0</v>
      </c>
      <c r="E9" s="233"/>
      <c r="F9" s="284"/>
      <c r="G9" s="285"/>
      <c r="H9" s="285"/>
      <c r="I9" s="285"/>
      <c r="J9" s="285"/>
      <c r="K9" s="285"/>
      <c r="L9" s="285"/>
      <c r="M9" s="285"/>
      <c r="N9" s="285"/>
      <c r="O9" s="285"/>
      <c r="P9" s="286"/>
      <c r="Q9" s="284"/>
      <c r="R9" s="285"/>
      <c r="S9" s="285"/>
      <c r="T9" s="285"/>
      <c r="U9" s="285"/>
      <c r="V9" s="285"/>
      <c r="W9" s="285"/>
      <c r="X9" s="285"/>
      <c r="Y9" s="285"/>
      <c r="Z9" s="285"/>
      <c r="AA9" s="286"/>
      <c r="AB9" s="283" t="str">
        <f t="shared" si="0"/>
        <v/>
      </c>
      <c r="AC9" s="283" t="str">
        <f t="shared" si="1"/>
        <v/>
      </c>
    </row>
    <row r="10" spans="1:29" s="87" customFormat="1" ht="30.95" customHeight="1">
      <c r="B10" s="498"/>
      <c r="C10" s="48" t="s">
        <v>46</v>
      </c>
      <c r="D10" s="237">
        <f>(販売実績表!F8)</f>
        <v>0</v>
      </c>
      <c r="E10" s="233"/>
      <c r="F10" s="284"/>
      <c r="G10" s="285"/>
      <c r="H10" s="285"/>
      <c r="I10" s="285"/>
      <c r="J10" s="285"/>
      <c r="K10" s="285"/>
      <c r="L10" s="285"/>
      <c r="M10" s="285"/>
      <c r="N10" s="285"/>
      <c r="O10" s="285"/>
      <c r="P10" s="286"/>
      <c r="Q10" s="284"/>
      <c r="R10" s="285"/>
      <c r="S10" s="285"/>
      <c r="T10" s="285"/>
      <c r="U10" s="285"/>
      <c r="V10" s="285"/>
      <c r="W10" s="285"/>
      <c r="X10" s="285"/>
      <c r="Y10" s="285"/>
      <c r="Z10" s="285"/>
      <c r="AA10" s="286"/>
      <c r="AB10" s="283" t="str">
        <f t="shared" si="0"/>
        <v/>
      </c>
      <c r="AC10" s="283" t="str">
        <f t="shared" si="1"/>
        <v/>
      </c>
    </row>
    <row r="11" spans="1:29" s="87" customFormat="1" ht="30.95" customHeight="1">
      <c r="B11" s="498"/>
      <c r="C11" s="130" t="s">
        <v>142</v>
      </c>
      <c r="D11" s="237">
        <f>(販売実績表!F9)</f>
        <v>0</v>
      </c>
      <c r="E11" s="233"/>
      <c r="F11" s="284"/>
      <c r="G11" s="285"/>
      <c r="H11" s="285"/>
      <c r="I11" s="285"/>
      <c r="J11" s="285"/>
      <c r="K11" s="285"/>
      <c r="L11" s="285"/>
      <c r="M11" s="285"/>
      <c r="N11" s="285"/>
      <c r="O11" s="285"/>
      <c r="P11" s="286"/>
      <c r="Q11" s="284"/>
      <c r="R11" s="285"/>
      <c r="S11" s="285"/>
      <c r="T11" s="285"/>
      <c r="U11" s="285"/>
      <c r="V11" s="285"/>
      <c r="W11" s="285"/>
      <c r="X11" s="285"/>
      <c r="Y11" s="285"/>
      <c r="Z11" s="285"/>
      <c r="AA11" s="286"/>
      <c r="AB11" s="283" t="str">
        <f>+IF(SUM(F11:P11)&gt;0,SUM(F11:P11),"")</f>
        <v/>
      </c>
      <c r="AC11" s="283" t="str">
        <f>+IF(SUM(Q11:AA11)&gt;0,SUM(Q11:AA11),"")</f>
        <v/>
      </c>
    </row>
    <row r="12" spans="1:29" s="87" customFormat="1" ht="30.95" customHeight="1">
      <c r="B12" s="489"/>
      <c r="C12" s="130" t="s">
        <v>146</v>
      </c>
      <c r="D12" s="237">
        <f>(販売実績表!F10)</f>
        <v>0</v>
      </c>
      <c r="E12" s="233"/>
      <c r="F12" s="284"/>
      <c r="G12" s="285"/>
      <c r="H12" s="285"/>
      <c r="I12" s="285"/>
      <c r="J12" s="285"/>
      <c r="K12" s="285"/>
      <c r="L12" s="285"/>
      <c r="M12" s="285"/>
      <c r="N12" s="285"/>
      <c r="O12" s="285"/>
      <c r="P12" s="286"/>
      <c r="Q12" s="284"/>
      <c r="R12" s="285"/>
      <c r="S12" s="285"/>
      <c r="T12" s="285"/>
      <c r="U12" s="285"/>
      <c r="V12" s="285"/>
      <c r="W12" s="285"/>
      <c r="X12" s="285"/>
      <c r="Y12" s="285"/>
      <c r="Z12" s="285"/>
      <c r="AA12" s="286"/>
      <c r="AB12" s="283" t="str">
        <f>+IF(SUM(F12:P12)&gt;0,SUM(F12:P12),"")</f>
        <v/>
      </c>
      <c r="AC12" s="283" t="str">
        <f>+IF(SUM(Q12:AA12)&gt;0,SUM(Q12:AA12),"")</f>
        <v/>
      </c>
    </row>
    <row r="13" spans="1:29" s="87" customFormat="1" ht="30.95" customHeight="1">
      <c r="B13" s="506" t="s">
        <v>47</v>
      </c>
      <c r="C13" s="507"/>
      <c r="D13" s="237">
        <f>(販売実績表!F11)</f>
        <v>0</v>
      </c>
      <c r="E13" s="233"/>
      <c r="F13" s="284"/>
      <c r="G13" s="285"/>
      <c r="H13" s="285"/>
      <c r="I13" s="285"/>
      <c r="J13" s="285"/>
      <c r="K13" s="285"/>
      <c r="L13" s="285"/>
      <c r="M13" s="285"/>
      <c r="N13" s="285"/>
      <c r="O13" s="285"/>
      <c r="P13" s="286"/>
      <c r="Q13" s="284"/>
      <c r="R13" s="285"/>
      <c r="S13" s="285"/>
      <c r="T13" s="285"/>
      <c r="U13" s="285"/>
      <c r="V13" s="285"/>
      <c r="W13" s="285"/>
      <c r="X13" s="285"/>
      <c r="Y13" s="285"/>
      <c r="Z13" s="285"/>
      <c r="AA13" s="286"/>
      <c r="AB13" s="283" t="str">
        <f t="shared" si="0"/>
        <v/>
      </c>
      <c r="AC13" s="283" t="str">
        <f t="shared" si="1"/>
        <v/>
      </c>
    </row>
    <row r="14" spans="1:29" s="87" customFormat="1" ht="30.95" customHeight="1">
      <c r="B14" s="499" t="s">
        <v>157</v>
      </c>
      <c r="C14" s="133" t="s">
        <v>21</v>
      </c>
      <c r="D14" s="237">
        <f>(販売実績表!F12)</f>
        <v>0</v>
      </c>
      <c r="E14" s="233"/>
      <c r="F14" s="284"/>
      <c r="G14" s="285"/>
      <c r="H14" s="285"/>
      <c r="I14" s="285"/>
      <c r="J14" s="285"/>
      <c r="K14" s="285"/>
      <c r="L14" s="285"/>
      <c r="M14" s="285"/>
      <c r="N14" s="285"/>
      <c r="O14" s="285"/>
      <c r="P14" s="286"/>
      <c r="Q14" s="284"/>
      <c r="R14" s="285"/>
      <c r="S14" s="285"/>
      <c r="T14" s="285"/>
      <c r="U14" s="285"/>
      <c r="V14" s="285"/>
      <c r="W14" s="285"/>
      <c r="X14" s="285"/>
      <c r="Y14" s="285"/>
      <c r="Z14" s="285"/>
      <c r="AA14" s="286"/>
      <c r="AB14" s="283" t="str">
        <f t="shared" si="0"/>
        <v/>
      </c>
      <c r="AC14" s="283" t="str">
        <f t="shared" si="1"/>
        <v/>
      </c>
    </row>
    <row r="15" spans="1:29" s="87" customFormat="1" ht="30.95" customHeight="1">
      <c r="B15" s="500"/>
      <c r="C15" s="134" t="s">
        <v>23</v>
      </c>
      <c r="D15" s="237">
        <f>(販売実績表!F13)</f>
        <v>0</v>
      </c>
      <c r="E15" s="233"/>
      <c r="F15" s="284"/>
      <c r="G15" s="285"/>
      <c r="H15" s="285"/>
      <c r="I15" s="285"/>
      <c r="J15" s="285"/>
      <c r="K15" s="285"/>
      <c r="L15" s="285"/>
      <c r="M15" s="285"/>
      <c r="N15" s="285"/>
      <c r="O15" s="285"/>
      <c r="P15" s="286"/>
      <c r="Q15" s="284"/>
      <c r="R15" s="285"/>
      <c r="S15" s="285"/>
      <c r="T15" s="285"/>
      <c r="U15" s="285"/>
      <c r="V15" s="285"/>
      <c r="W15" s="285"/>
      <c r="X15" s="285"/>
      <c r="Y15" s="285"/>
      <c r="Z15" s="285"/>
      <c r="AA15" s="286"/>
      <c r="AB15" s="283" t="str">
        <f t="shared" si="0"/>
        <v/>
      </c>
      <c r="AC15" s="283" t="str">
        <f t="shared" si="1"/>
        <v/>
      </c>
    </row>
    <row r="16" spans="1:29" s="87" customFormat="1" ht="30.95" customHeight="1">
      <c r="B16" s="501"/>
      <c r="C16" s="144" t="s">
        <v>160</v>
      </c>
      <c r="D16" s="237">
        <f>(販売実績表!F14)</f>
        <v>0</v>
      </c>
      <c r="E16" s="233"/>
      <c r="F16" s="284"/>
      <c r="G16" s="285"/>
      <c r="H16" s="285"/>
      <c r="I16" s="285"/>
      <c r="J16" s="285"/>
      <c r="K16" s="285"/>
      <c r="L16" s="285"/>
      <c r="M16" s="285"/>
      <c r="N16" s="285"/>
      <c r="O16" s="285"/>
      <c r="P16" s="286"/>
      <c r="Q16" s="284"/>
      <c r="R16" s="285"/>
      <c r="S16" s="285"/>
      <c r="T16" s="285"/>
      <c r="U16" s="285"/>
      <c r="V16" s="285"/>
      <c r="W16" s="285"/>
      <c r="X16" s="285"/>
      <c r="Y16" s="285"/>
      <c r="Z16" s="285"/>
      <c r="AA16" s="286"/>
      <c r="AB16" s="283" t="str">
        <f t="shared" si="0"/>
        <v/>
      </c>
      <c r="AC16" s="283" t="str">
        <f t="shared" si="1"/>
        <v/>
      </c>
    </row>
    <row r="17" spans="2:31" s="87" customFormat="1" ht="30.95" customHeight="1">
      <c r="B17" s="487" t="s">
        <v>25</v>
      </c>
      <c r="C17" s="136" t="s">
        <v>60</v>
      </c>
      <c r="D17" s="237">
        <f>(販売実績表!F15)</f>
        <v>0</v>
      </c>
      <c r="E17" s="233"/>
      <c r="F17" s="284"/>
      <c r="G17" s="285"/>
      <c r="H17" s="285"/>
      <c r="I17" s="285"/>
      <c r="J17" s="285"/>
      <c r="K17" s="285"/>
      <c r="L17" s="285"/>
      <c r="M17" s="285"/>
      <c r="N17" s="285"/>
      <c r="O17" s="285"/>
      <c r="P17" s="286"/>
      <c r="Q17" s="284"/>
      <c r="R17" s="285"/>
      <c r="S17" s="285"/>
      <c r="T17" s="285"/>
      <c r="U17" s="285"/>
      <c r="V17" s="285"/>
      <c r="W17" s="285"/>
      <c r="X17" s="285"/>
      <c r="Y17" s="285"/>
      <c r="Z17" s="285"/>
      <c r="AA17" s="286"/>
      <c r="AB17" s="283" t="str">
        <f t="shared" si="0"/>
        <v/>
      </c>
      <c r="AC17" s="283" t="str">
        <f t="shared" si="1"/>
        <v/>
      </c>
    </row>
    <row r="18" spans="2:31" s="87" customFormat="1" ht="30.95" customHeight="1">
      <c r="B18" s="489"/>
      <c r="C18" s="140" t="s">
        <v>148</v>
      </c>
      <c r="D18" s="237">
        <f>(販売実績表!F16)</f>
        <v>0</v>
      </c>
      <c r="E18" s="233"/>
      <c r="F18" s="284"/>
      <c r="G18" s="285"/>
      <c r="H18" s="285"/>
      <c r="I18" s="285"/>
      <c r="J18" s="285"/>
      <c r="K18" s="285"/>
      <c r="L18" s="285"/>
      <c r="M18" s="285"/>
      <c r="N18" s="285"/>
      <c r="O18" s="285"/>
      <c r="P18" s="286"/>
      <c r="Q18" s="284"/>
      <c r="R18" s="285"/>
      <c r="S18" s="285"/>
      <c r="T18" s="285"/>
      <c r="U18" s="285"/>
      <c r="V18" s="285"/>
      <c r="W18" s="285"/>
      <c r="X18" s="285"/>
      <c r="Y18" s="285"/>
      <c r="Z18" s="285"/>
      <c r="AA18" s="286"/>
      <c r="AB18" s="283" t="str">
        <f t="shared" si="0"/>
        <v/>
      </c>
      <c r="AC18" s="283" t="str">
        <f t="shared" si="1"/>
        <v/>
      </c>
    </row>
    <row r="19" spans="2:31" s="87" customFormat="1" ht="30.95" customHeight="1">
      <c r="B19" s="508" t="s">
        <v>26</v>
      </c>
      <c r="C19" s="509"/>
      <c r="D19" s="237">
        <f>(販売実績表!F17)</f>
        <v>0</v>
      </c>
      <c r="E19" s="233"/>
      <c r="F19" s="284"/>
      <c r="G19" s="285"/>
      <c r="H19" s="285"/>
      <c r="I19" s="285"/>
      <c r="J19" s="285"/>
      <c r="K19" s="285"/>
      <c r="L19" s="285"/>
      <c r="M19" s="285"/>
      <c r="N19" s="285"/>
      <c r="O19" s="285"/>
      <c r="P19" s="286"/>
      <c r="Q19" s="284"/>
      <c r="R19" s="285"/>
      <c r="S19" s="285"/>
      <c r="T19" s="285"/>
      <c r="U19" s="285"/>
      <c r="V19" s="285"/>
      <c r="W19" s="285"/>
      <c r="X19" s="285"/>
      <c r="Y19" s="285"/>
      <c r="Z19" s="285"/>
      <c r="AA19" s="286"/>
      <c r="AB19" s="283" t="str">
        <f t="shared" si="0"/>
        <v/>
      </c>
      <c r="AC19" s="283" t="str">
        <f t="shared" si="1"/>
        <v/>
      </c>
    </row>
    <row r="20" spans="2:31" s="87" customFormat="1" ht="33" customHeight="1">
      <c r="B20" s="494" t="s">
        <v>159</v>
      </c>
      <c r="C20" s="495"/>
      <c r="D20" s="237">
        <f>(販売実績表!F18)</f>
        <v>0</v>
      </c>
      <c r="E20" s="233"/>
      <c r="F20" s="284"/>
      <c r="G20" s="285"/>
      <c r="H20" s="285"/>
      <c r="I20" s="285"/>
      <c r="J20" s="285"/>
      <c r="K20" s="285"/>
      <c r="L20" s="285"/>
      <c r="M20" s="285"/>
      <c r="N20" s="285"/>
      <c r="O20" s="285"/>
      <c r="P20" s="286"/>
      <c r="Q20" s="284"/>
      <c r="R20" s="285"/>
      <c r="S20" s="285"/>
      <c r="T20" s="285"/>
      <c r="U20" s="285"/>
      <c r="V20" s="285"/>
      <c r="W20" s="285"/>
      <c r="X20" s="285"/>
      <c r="Y20" s="285"/>
      <c r="Z20" s="285"/>
      <c r="AA20" s="286"/>
      <c r="AB20" s="283" t="str">
        <f t="shared" si="0"/>
        <v/>
      </c>
      <c r="AC20" s="283" t="str">
        <f t="shared" si="1"/>
        <v/>
      </c>
    </row>
    <row r="21" spans="2:31" s="87" customFormat="1" ht="30.95" customHeight="1">
      <c r="B21" s="487" t="s">
        <v>29</v>
      </c>
      <c r="C21" s="128" t="s">
        <v>64</v>
      </c>
      <c r="D21" s="237">
        <f>(販売実績表!F19)</f>
        <v>0</v>
      </c>
      <c r="E21" s="233"/>
      <c r="F21" s="284"/>
      <c r="G21" s="285"/>
      <c r="H21" s="285"/>
      <c r="I21" s="285"/>
      <c r="J21" s="285"/>
      <c r="K21" s="285"/>
      <c r="L21" s="285"/>
      <c r="M21" s="285"/>
      <c r="N21" s="285"/>
      <c r="O21" s="285"/>
      <c r="P21" s="286"/>
      <c r="Q21" s="284"/>
      <c r="R21" s="285"/>
      <c r="S21" s="285"/>
      <c r="T21" s="285"/>
      <c r="U21" s="285"/>
      <c r="V21" s="285"/>
      <c r="W21" s="285"/>
      <c r="X21" s="285"/>
      <c r="Y21" s="285"/>
      <c r="Z21" s="285"/>
      <c r="AA21" s="286"/>
      <c r="AB21" s="283" t="str">
        <f>+IF(SUM(F21:P21)&gt;0,SUM(F21:P21),"")</f>
        <v/>
      </c>
      <c r="AC21" s="283" t="str">
        <f t="shared" si="1"/>
        <v/>
      </c>
    </row>
    <row r="22" spans="2:31" s="87" customFormat="1" ht="30.95" customHeight="1">
      <c r="B22" s="489"/>
      <c r="C22" s="47" t="s">
        <v>150</v>
      </c>
      <c r="D22" s="237">
        <f>(販売実績表!F20)</f>
        <v>0</v>
      </c>
      <c r="E22" s="233"/>
      <c r="F22" s="284"/>
      <c r="G22" s="285"/>
      <c r="H22" s="285"/>
      <c r="I22" s="285"/>
      <c r="J22" s="285"/>
      <c r="K22" s="285"/>
      <c r="L22" s="285"/>
      <c r="M22" s="285"/>
      <c r="N22" s="285"/>
      <c r="O22" s="285"/>
      <c r="P22" s="286"/>
      <c r="Q22" s="284"/>
      <c r="R22" s="285"/>
      <c r="S22" s="285"/>
      <c r="T22" s="285"/>
      <c r="U22" s="285"/>
      <c r="V22" s="285"/>
      <c r="W22" s="285"/>
      <c r="X22" s="285"/>
      <c r="Y22" s="285"/>
      <c r="Z22" s="285"/>
      <c r="AA22" s="286"/>
      <c r="AB22" s="283" t="str">
        <f t="shared" si="0"/>
        <v/>
      </c>
      <c r="AC22" s="283" t="str">
        <f>+IF(SUM(Q22:AA22)&gt;0,SUM(Q22:AA22),"")</f>
        <v/>
      </c>
    </row>
    <row r="23" spans="2:31" s="87" customFormat="1" ht="30.95" customHeight="1">
      <c r="B23" s="487" t="s">
        <v>56</v>
      </c>
      <c r="C23" s="134" t="s">
        <v>130</v>
      </c>
      <c r="D23" s="237">
        <f>(販売実績表!F21)</f>
        <v>0</v>
      </c>
      <c r="E23" s="233"/>
      <c r="F23" s="284"/>
      <c r="G23" s="285"/>
      <c r="H23" s="285"/>
      <c r="I23" s="285"/>
      <c r="J23" s="285"/>
      <c r="K23" s="285"/>
      <c r="L23" s="285"/>
      <c r="M23" s="285"/>
      <c r="N23" s="285"/>
      <c r="O23" s="285"/>
      <c r="P23" s="286"/>
      <c r="Q23" s="284"/>
      <c r="R23" s="285"/>
      <c r="S23" s="285"/>
      <c r="T23" s="285"/>
      <c r="U23" s="285"/>
      <c r="V23" s="285"/>
      <c r="W23" s="285"/>
      <c r="X23" s="285"/>
      <c r="Y23" s="285"/>
      <c r="Z23" s="285"/>
      <c r="AA23" s="286"/>
      <c r="AB23" s="283" t="str">
        <f t="shared" si="0"/>
        <v/>
      </c>
      <c r="AC23" s="283" t="str">
        <f t="shared" si="1"/>
        <v/>
      </c>
    </row>
    <row r="24" spans="2:31" s="87" customFormat="1" ht="30.95" customHeight="1">
      <c r="B24" s="498"/>
      <c r="C24" s="134" t="s">
        <v>31</v>
      </c>
      <c r="D24" s="237">
        <f>(販売実績表!F22)</f>
        <v>0</v>
      </c>
      <c r="E24" s="233"/>
      <c r="F24" s="284"/>
      <c r="G24" s="285"/>
      <c r="H24" s="285"/>
      <c r="I24" s="285"/>
      <c r="J24" s="285"/>
      <c r="K24" s="285"/>
      <c r="L24" s="285"/>
      <c r="M24" s="285"/>
      <c r="N24" s="285"/>
      <c r="O24" s="285"/>
      <c r="P24" s="286"/>
      <c r="Q24" s="284"/>
      <c r="R24" s="285"/>
      <c r="S24" s="285"/>
      <c r="T24" s="285"/>
      <c r="U24" s="285"/>
      <c r="V24" s="285"/>
      <c r="W24" s="285"/>
      <c r="X24" s="285"/>
      <c r="Y24" s="285"/>
      <c r="Z24" s="285"/>
      <c r="AA24" s="286"/>
      <c r="AB24" s="283" t="str">
        <f t="shared" si="0"/>
        <v/>
      </c>
      <c r="AC24" s="283" t="str">
        <f t="shared" si="1"/>
        <v/>
      </c>
    </row>
    <row r="25" spans="2:31" s="87" customFormat="1" ht="30.95" customHeight="1">
      <c r="B25" s="498"/>
      <c r="C25" s="145" t="s">
        <v>155</v>
      </c>
      <c r="D25" s="237">
        <f>(販売実績表!F23)</f>
        <v>0</v>
      </c>
      <c r="E25" s="233"/>
      <c r="F25" s="284"/>
      <c r="G25" s="285"/>
      <c r="H25" s="285"/>
      <c r="I25" s="285"/>
      <c r="J25" s="285"/>
      <c r="K25" s="285"/>
      <c r="L25" s="285"/>
      <c r="M25" s="285"/>
      <c r="N25" s="285"/>
      <c r="O25" s="285"/>
      <c r="P25" s="286"/>
      <c r="Q25" s="284"/>
      <c r="R25" s="285"/>
      <c r="S25" s="285"/>
      <c r="T25" s="285"/>
      <c r="U25" s="285"/>
      <c r="V25" s="285"/>
      <c r="W25" s="285"/>
      <c r="X25" s="285"/>
      <c r="Y25" s="285"/>
      <c r="Z25" s="285"/>
      <c r="AA25" s="286"/>
      <c r="AB25" s="283" t="str">
        <f t="shared" si="0"/>
        <v/>
      </c>
      <c r="AC25" s="283" t="str">
        <f t="shared" si="1"/>
        <v/>
      </c>
    </row>
    <row r="26" spans="2:31" s="87" customFormat="1" ht="30.95" customHeight="1">
      <c r="B26" s="489"/>
      <c r="C26" s="138" t="s">
        <v>12</v>
      </c>
      <c r="D26" s="237">
        <f>(販売実績表!F24)</f>
        <v>0</v>
      </c>
      <c r="E26" s="233"/>
      <c r="F26" s="284"/>
      <c r="G26" s="285"/>
      <c r="H26" s="285"/>
      <c r="I26" s="285"/>
      <c r="J26" s="285"/>
      <c r="K26" s="285"/>
      <c r="L26" s="285"/>
      <c r="M26" s="285"/>
      <c r="N26" s="285"/>
      <c r="O26" s="285"/>
      <c r="P26" s="286"/>
      <c r="Q26" s="284"/>
      <c r="R26" s="285"/>
      <c r="S26" s="285"/>
      <c r="T26" s="285"/>
      <c r="U26" s="285"/>
      <c r="V26" s="285"/>
      <c r="W26" s="285"/>
      <c r="X26" s="285"/>
      <c r="Y26" s="285"/>
      <c r="Z26" s="285"/>
      <c r="AA26" s="286"/>
      <c r="AB26" s="283" t="str">
        <f t="shared" si="0"/>
        <v/>
      </c>
      <c r="AC26" s="283" t="str">
        <f t="shared" si="1"/>
        <v/>
      </c>
      <c r="AD26" s="100"/>
      <c r="AE26" s="101"/>
    </row>
    <row r="27" spans="2:31" s="87" customFormat="1" ht="34.5" customHeight="1">
      <c r="B27" s="492" t="s">
        <v>131</v>
      </c>
      <c r="C27" s="493"/>
      <c r="D27" s="237">
        <f>(販売実績表!F27)</f>
        <v>0</v>
      </c>
      <c r="E27" s="233"/>
      <c r="F27" s="284"/>
      <c r="G27" s="285"/>
      <c r="H27" s="285"/>
      <c r="I27" s="285"/>
      <c r="J27" s="285"/>
      <c r="K27" s="285"/>
      <c r="L27" s="285"/>
      <c r="M27" s="285"/>
      <c r="N27" s="285"/>
      <c r="O27" s="285"/>
      <c r="P27" s="286"/>
      <c r="Q27" s="284"/>
      <c r="R27" s="285"/>
      <c r="S27" s="285"/>
      <c r="T27" s="285"/>
      <c r="U27" s="285"/>
      <c r="V27" s="285"/>
      <c r="W27" s="285"/>
      <c r="X27" s="285"/>
      <c r="Y27" s="285"/>
      <c r="Z27" s="285"/>
      <c r="AA27" s="286"/>
      <c r="AB27" s="283" t="str">
        <f t="shared" si="0"/>
        <v/>
      </c>
      <c r="AC27" s="283" t="str">
        <f t="shared" si="1"/>
        <v/>
      </c>
    </row>
    <row r="28" spans="2:31" s="87" customFormat="1" ht="30.95" customHeight="1">
      <c r="B28" s="490" t="s">
        <v>50</v>
      </c>
      <c r="C28" s="491"/>
      <c r="D28" s="237">
        <f>(販売実績表!F28)</f>
        <v>0</v>
      </c>
      <c r="E28" s="233"/>
      <c r="F28" s="284"/>
      <c r="G28" s="285"/>
      <c r="H28" s="285"/>
      <c r="I28" s="285"/>
      <c r="J28" s="285"/>
      <c r="K28" s="285"/>
      <c r="L28" s="285"/>
      <c r="M28" s="285"/>
      <c r="N28" s="285"/>
      <c r="O28" s="285"/>
      <c r="P28" s="286"/>
      <c r="Q28" s="284"/>
      <c r="R28" s="285"/>
      <c r="S28" s="285"/>
      <c r="T28" s="285"/>
      <c r="U28" s="285"/>
      <c r="V28" s="285"/>
      <c r="W28" s="285"/>
      <c r="X28" s="285"/>
      <c r="Y28" s="285"/>
      <c r="Z28" s="285"/>
      <c r="AA28" s="286"/>
      <c r="AB28" s="283" t="str">
        <f t="shared" si="0"/>
        <v/>
      </c>
      <c r="AC28" s="283" t="str">
        <f t="shared" si="1"/>
        <v/>
      </c>
      <c r="AD28" s="100"/>
      <c r="AE28" s="101"/>
    </row>
    <row r="29" spans="2:31" s="87" customFormat="1" ht="30.95" customHeight="1">
      <c r="B29" s="496" t="s">
        <v>36</v>
      </c>
      <c r="C29" s="497"/>
      <c r="D29" s="237">
        <f>(販売実績表!F29)</f>
        <v>0</v>
      </c>
      <c r="E29" s="233"/>
      <c r="F29" s="284"/>
      <c r="G29" s="285"/>
      <c r="H29" s="285"/>
      <c r="I29" s="285"/>
      <c r="J29" s="285"/>
      <c r="K29" s="285"/>
      <c r="L29" s="285"/>
      <c r="M29" s="285"/>
      <c r="N29" s="285"/>
      <c r="O29" s="285"/>
      <c r="P29" s="286"/>
      <c r="Q29" s="284"/>
      <c r="R29" s="285"/>
      <c r="S29" s="285"/>
      <c r="T29" s="285"/>
      <c r="U29" s="285"/>
      <c r="V29" s="285"/>
      <c r="W29" s="285"/>
      <c r="X29" s="285"/>
      <c r="Y29" s="285"/>
      <c r="Z29" s="285"/>
      <c r="AA29" s="286"/>
      <c r="AB29" s="283" t="str">
        <f t="shared" si="0"/>
        <v/>
      </c>
      <c r="AC29" s="283" t="str">
        <f t="shared" si="1"/>
        <v/>
      </c>
    </row>
    <row r="30" spans="2:31" s="87" customFormat="1" ht="30.95" customHeight="1">
      <c r="B30" s="487" t="s">
        <v>38</v>
      </c>
      <c r="C30" s="134" t="s">
        <v>39</v>
      </c>
      <c r="D30" s="237">
        <f>(販売実績表!F31)</f>
        <v>0</v>
      </c>
      <c r="E30" s="233"/>
      <c r="F30" s="284"/>
      <c r="G30" s="285"/>
      <c r="H30" s="285"/>
      <c r="I30" s="285"/>
      <c r="J30" s="285"/>
      <c r="K30" s="285"/>
      <c r="L30" s="285"/>
      <c r="M30" s="285"/>
      <c r="N30" s="285"/>
      <c r="O30" s="285"/>
      <c r="P30" s="286"/>
      <c r="Q30" s="284"/>
      <c r="R30" s="285"/>
      <c r="S30" s="285"/>
      <c r="T30" s="285"/>
      <c r="U30" s="285"/>
      <c r="V30" s="285"/>
      <c r="W30" s="285"/>
      <c r="X30" s="285"/>
      <c r="Y30" s="285"/>
      <c r="Z30" s="285"/>
      <c r="AA30" s="286"/>
      <c r="AB30" s="283" t="str">
        <f t="shared" si="0"/>
        <v/>
      </c>
      <c r="AC30" s="283" t="str">
        <f t="shared" si="1"/>
        <v/>
      </c>
    </row>
    <row r="31" spans="2:31" s="87" customFormat="1" ht="30.95" customHeight="1">
      <c r="B31" s="488"/>
      <c r="C31" s="141" t="s">
        <v>156</v>
      </c>
      <c r="D31" s="237">
        <f>(販売実績表!F32)</f>
        <v>0</v>
      </c>
      <c r="E31" s="233"/>
      <c r="F31" s="284"/>
      <c r="G31" s="285"/>
      <c r="H31" s="285"/>
      <c r="I31" s="285"/>
      <c r="J31" s="285"/>
      <c r="K31" s="285"/>
      <c r="L31" s="285"/>
      <c r="M31" s="285"/>
      <c r="N31" s="285"/>
      <c r="O31" s="285"/>
      <c r="P31" s="286"/>
      <c r="Q31" s="284"/>
      <c r="R31" s="285"/>
      <c r="S31" s="285"/>
      <c r="T31" s="285"/>
      <c r="U31" s="285"/>
      <c r="V31" s="285"/>
      <c r="W31" s="285"/>
      <c r="X31" s="285"/>
      <c r="Y31" s="285"/>
      <c r="Z31" s="285"/>
      <c r="AA31" s="286"/>
      <c r="AB31" s="283" t="str">
        <f>+IF(SUM(F31:P31)&gt;0,SUM(F31:P31),"")</f>
        <v/>
      </c>
      <c r="AC31" s="283" t="str">
        <f t="shared" si="1"/>
        <v/>
      </c>
    </row>
    <row r="32" spans="2:31" s="87" customFormat="1" ht="30.95" customHeight="1">
      <c r="B32" s="488"/>
      <c r="C32" s="48" t="s">
        <v>67</v>
      </c>
      <c r="D32" s="237">
        <f>(販売実績表!F33)</f>
        <v>0</v>
      </c>
      <c r="E32" s="233"/>
      <c r="F32" s="284"/>
      <c r="G32" s="285"/>
      <c r="H32" s="285"/>
      <c r="I32" s="285"/>
      <c r="J32" s="285"/>
      <c r="K32" s="285"/>
      <c r="L32" s="285"/>
      <c r="M32" s="285"/>
      <c r="N32" s="285"/>
      <c r="O32" s="285"/>
      <c r="P32" s="286"/>
      <c r="Q32" s="284"/>
      <c r="R32" s="285"/>
      <c r="S32" s="285"/>
      <c r="T32" s="285"/>
      <c r="U32" s="285"/>
      <c r="V32" s="285"/>
      <c r="W32" s="285"/>
      <c r="X32" s="285"/>
      <c r="Y32" s="285"/>
      <c r="Z32" s="285"/>
      <c r="AA32" s="286"/>
      <c r="AB32" s="283" t="str">
        <f t="shared" si="0"/>
        <v/>
      </c>
      <c r="AC32" s="283" t="str">
        <f t="shared" si="1"/>
        <v/>
      </c>
    </row>
    <row r="33" spans="2:31" s="87" customFormat="1" ht="30.95" customHeight="1">
      <c r="B33" s="489"/>
      <c r="C33" s="48" t="s">
        <v>68</v>
      </c>
      <c r="D33" s="237">
        <f>(販売実績表!F34)</f>
        <v>0</v>
      </c>
      <c r="E33" s="233"/>
      <c r="F33" s="284"/>
      <c r="G33" s="285"/>
      <c r="H33" s="285"/>
      <c r="I33" s="285"/>
      <c r="J33" s="285"/>
      <c r="K33" s="285"/>
      <c r="L33" s="285"/>
      <c r="M33" s="285"/>
      <c r="N33" s="285"/>
      <c r="O33" s="285"/>
      <c r="P33" s="286"/>
      <c r="Q33" s="284"/>
      <c r="R33" s="285"/>
      <c r="S33" s="285"/>
      <c r="T33" s="285"/>
      <c r="U33" s="285"/>
      <c r="V33" s="285"/>
      <c r="W33" s="285"/>
      <c r="X33" s="285"/>
      <c r="Y33" s="285"/>
      <c r="Z33" s="285"/>
      <c r="AA33" s="286"/>
      <c r="AB33" s="283" t="str">
        <f t="shared" si="0"/>
        <v/>
      </c>
      <c r="AC33" s="283" t="str">
        <f t="shared" si="1"/>
        <v/>
      </c>
      <c r="AD33" s="100"/>
      <c r="AE33" s="101"/>
    </row>
    <row r="34" spans="2:31" ht="30.95" customHeight="1" thickBot="1">
      <c r="B34" s="513" t="s">
        <v>48</v>
      </c>
      <c r="C34" s="514"/>
      <c r="D34" s="238">
        <f>(販売実績表!F36)</f>
        <v>0</v>
      </c>
      <c r="E34" s="234"/>
      <c r="F34" s="287"/>
      <c r="G34" s="288"/>
      <c r="H34" s="288"/>
      <c r="I34" s="288"/>
      <c r="J34" s="288"/>
      <c r="K34" s="288"/>
      <c r="L34" s="288"/>
      <c r="M34" s="288"/>
      <c r="N34" s="288"/>
      <c r="O34" s="288"/>
      <c r="P34" s="289"/>
      <c r="Q34" s="287"/>
      <c r="R34" s="288"/>
      <c r="S34" s="288"/>
      <c r="T34" s="288"/>
      <c r="U34" s="288"/>
      <c r="V34" s="288"/>
      <c r="W34" s="288"/>
      <c r="X34" s="288"/>
      <c r="Y34" s="288"/>
      <c r="Z34" s="288"/>
      <c r="AA34" s="289"/>
      <c r="AB34" s="283" t="str">
        <f t="shared" si="0"/>
        <v/>
      </c>
      <c r="AC34" s="283" t="str">
        <f>+IF(SUM(Q34:AA34)&gt;0,SUM(Q34:AA34),"")</f>
        <v/>
      </c>
    </row>
    <row r="35" spans="2:31" ht="20.25" customHeight="1" thickBot="1">
      <c r="B35" s="515" t="s">
        <v>161</v>
      </c>
      <c r="C35" s="516"/>
      <c r="D35" s="239">
        <f>SUM(D7:D34)</f>
        <v>0</v>
      </c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29" t="s">
        <v>104</v>
      </c>
      <c r="AB35" s="102"/>
    </row>
    <row r="36" spans="2:31" ht="20.25" customHeight="1" thickBot="1">
      <c r="B36" s="517" t="s">
        <v>168</v>
      </c>
      <c r="C36" s="518"/>
      <c r="D36" s="240">
        <f>SUM(F36:P36)</f>
        <v>0</v>
      </c>
      <c r="E36" s="107"/>
      <c r="F36" s="243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44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44">
        <f t="shared" si="2"/>
        <v>0</v>
      </c>
      <c r="I36" s="244">
        <f t="shared" si="2"/>
        <v>0</v>
      </c>
      <c r="J36" s="244">
        <f t="shared" si="2"/>
        <v>0</v>
      </c>
      <c r="K36" s="244">
        <f t="shared" si="2"/>
        <v>0</v>
      </c>
      <c r="L36" s="244">
        <f t="shared" si="2"/>
        <v>0</v>
      </c>
      <c r="M36" s="244">
        <f t="shared" si="2"/>
        <v>0</v>
      </c>
      <c r="N36" s="244">
        <f t="shared" si="2"/>
        <v>0</v>
      </c>
      <c r="O36" s="244">
        <f t="shared" si="2"/>
        <v>0</v>
      </c>
      <c r="P36" s="245">
        <f t="shared" si="2"/>
        <v>0</v>
      </c>
      <c r="Q36" s="243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44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44">
        <f t="shared" si="3"/>
        <v>0</v>
      </c>
      <c r="T36" s="244">
        <f t="shared" si="3"/>
        <v>0</v>
      </c>
      <c r="U36" s="244">
        <f t="shared" si="3"/>
        <v>0</v>
      </c>
      <c r="V36" s="244">
        <f t="shared" si="3"/>
        <v>0</v>
      </c>
      <c r="W36" s="244">
        <f t="shared" si="3"/>
        <v>0</v>
      </c>
      <c r="X36" s="244">
        <f t="shared" si="3"/>
        <v>0</v>
      </c>
      <c r="Y36" s="244">
        <f t="shared" si="3"/>
        <v>0</v>
      </c>
      <c r="Z36" s="244">
        <f t="shared" si="3"/>
        <v>0</v>
      </c>
      <c r="AA36" s="245">
        <f t="shared" si="3"/>
        <v>0</v>
      </c>
    </row>
    <row r="37" spans="2:31" ht="20.25" customHeight="1">
      <c r="B37" s="519" t="s">
        <v>162</v>
      </c>
      <c r="C37" s="480"/>
      <c r="D37" s="240">
        <f>SUM(Q36:AA36)</f>
        <v>0</v>
      </c>
    </row>
    <row r="38" spans="2:31" ht="20.25" customHeight="1">
      <c r="B38" s="510" t="s">
        <v>163</v>
      </c>
      <c r="C38" s="497"/>
      <c r="D38" s="240">
        <f>D36+D37</f>
        <v>0</v>
      </c>
    </row>
    <row r="39" spans="2:31" ht="20.25" customHeight="1">
      <c r="B39" s="510" t="s">
        <v>164</v>
      </c>
      <c r="C39" s="497"/>
      <c r="D39" s="241" t="e">
        <f>(D38/D35)*100</f>
        <v>#DIV/0!</v>
      </c>
    </row>
    <row r="40" spans="2:31" ht="20.25" customHeight="1" thickBot="1">
      <c r="B40" s="511" t="s">
        <v>165</v>
      </c>
      <c r="C40" s="512"/>
      <c r="D40" s="242" t="e">
        <f>(D37/D35)*100</f>
        <v>#DIV/0!</v>
      </c>
    </row>
    <row r="42" spans="2:31">
      <c r="O42" s="103"/>
    </row>
    <row r="43" spans="2:31">
      <c r="C43" s="86"/>
      <c r="D43" s="83"/>
      <c r="E43" s="83"/>
      <c r="F43" s="83"/>
    </row>
    <row r="44" spans="2:31">
      <c r="D44" s="24"/>
      <c r="E44" s="83"/>
      <c r="F44" s="23"/>
    </row>
    <row r="45" spans="2:31">
      <c r="C45" s="25"/>
      <c r="D45" s="26"/>
      <c r="E45" s="83"/>
      <c r="F45" s="23"/>
    </row>
    <row r="46" spans="2:31">
      <c r="C46" s="104"/>
      <c r="D46" s="24"/>
      <c r="E46" s="83"/>
      <c r="F46" s="23"/>
    </row>
    <row r="47" spans="2:31">
      <c r="C47" s="104"/>
      <c r="D47" s="24"/>
      <c r="E47" s="83"/>
      <c r="F47" s="23"/>
    </row>
    <row r="48" spans="2:31">
      <c r="C48" s="104"/>
      <c r="D48" s="24"/>
      <c r="E48" s="83"/>
      <c r="F48" s="23"/>
    </row>
    <row r="49" spans="3:6">
      <c r="C49" s="104"/>
      <c r="D49" s="26"/>
      <c r="E49" s="83"/>
      <c r="F49" s="23"/>
    </row>
    <row r="50" spans="3:6">
      <c r="C50" s="104"/>
      <c r="D50" s="24"/>
      <c r="E50" s="83"/>
      <c r="F50" s="23"/>
    </row>
    <row r="51" spans="3:6">
      <c r="C51" s="104"/>
      <c r="D51" s="26"/>
      <c r="E51" s="83"/>
      <c r="F51" s="23"/>
    </row>
    <row r="52" spans="3:6">
      <c r="C52" s="104"/>
      <c r="D52" s="24"/>
      <c r="E52" s="83"/>
      <c r="F52" s="23"/>
    </row>
    <row r="53" spans="3:6">
      <c r="C53" s="104"/>
      <c r="D53" s="24"/>
      <c r="E53" s="83"/>
      <c r="F53" s="23"/>
    </row>
    <row r="54" spans="3:6">
      <c r="C54" s="104"/>
      <c r="D54" s="26"/>
      <c r="E54" s="83"/>
      <c r="F54" s="23"/>
    </row>
    <row r="55" spans="3:6">
      <c r="C55" s="104"/>
      <c r="D55" s="26"/>
      <c r="E55" s="83"/>
      <c r="F55" s="23"/>
    </row>
    <row r="56" spans="3:6">
      <c r="C56" s="104"/>
      <c r="D56" s="24"/>
      <c r="E56" s="83"/>
      <c r="F56" s="23"/>
    </row>
    <row r="57" spans="3:6">
      <c r="C57" s="104"/>
      <c r="D57" s="24"/>
      <c r="E57" s="83"/>
      <c r="F57" s="23"/>
    </row>
    <row r="58" spans="3:6">
      <c r="C58" s="104"/>
      <c r="D58" s="24"/>
      <c r="E58" s="83"/>
      <c r="F58" s="23"/>
    </row>
    <row r="59" spans="3:6">
      <c r="C59" s="104"/>
      <c r="D59" s="26"/>
      <c r="E59" s="83"/>
      <c r="F59" s="23"/>
    </row>
    <row r="60" spans="3:6">
      <c r="C60" s="104"/>
      <c r="D60" s="24"/>
      <c r="E60" s="83"/>
      <c r="F60" s="23"/>
    </row>
    <row r="61" spans="3:6">
      <c r="C61" s="104"/>
      <c r="D61" s="24"/>
      <c r="E61" s="83"/>
      <c r="F61" s="23"/>
    </row>
    <row r="62" spans="3:6">
      <c r="C62" s="104"/>
      <c r="D62" s="26"/>
      <c r="E62" s="83"/>
      <c r="F62" s="23"/>
    </row>
    <row r="63" spans="3:6">
      <c r="C63" s="104"/>
      <c r="D63" s="26"/>
      <c r="E63" s="83"/>
      <c r="F63" s="23"/>
    </row>
    <row r="64" spans="3:6">
      <c r="C64" s="104"/>
      <c r="D64" s="26"/>
      <c r="E64" s="83"/>
      <c r="F64" s="23"/>
    </row>
    <row r="65" spans="3:6">
      <c r="C65" s="104"/>
      <c r="D65" s="27"/>
      <c r="E65" s="83"/>
      <c r="F65" s="23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B9:B12"/>
    <mergeCell ref="B14:B16"/>
    <mergeCell ref="B23:B26"/>
    <mergeCell ref="D3:E3"/>
    <mergeCell ref="B7:C7"/>
    <mergeCell ref="B8:C8"/>
    <mergeCell ref="B13:C13"/>
    <mergeCell ref="B19:C19"/>
    <mergeCell ref="B30:B33"/>
    <mergeCell ref="B17:B18"/>
    <mergeCell ref="B21:B22"/>
    <mergeCell ref="B28:C28"/>
    <mergeCell ref="B27:C27"/>
    <mergeCell ref="B20:C20"/>
    <mergeCell ref="B29:C29"/>
    <mergeCell ref="W2:AA2"/>
    <mergeCell ref="Q4:AA4"/>
    <mergeCell ref="F5:H5"/>
    <mergeCell ref="I5:J5"/>
    <mergeCell ref="N5:O5"/>
    <mergeCell ref="Q5:S5"/>
    <mergeCell ref="T5:U5"/>
    <mergeCell ref="Y5:Z5"/>
    <mergeCell ref="K5:L5"/>
    <mergeCell ref="V5:W5"/>
    <mergeCell ref="F4:P4"/>
  </mergeCells>
  <phoneticPr fontId="4"/>
  <dataValidations count="1">
    <dataValidation allowBlank="1" showInputMessage="1" showErrorMessage="1" promptTitle="禁止" prompt="入力できません" sqref="D4 D7:D40 AB7:AC34 F36:AA36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showGridLines="0" zoomScale="80" workbookViewId="0">
      <pane xSplit="4" ySplit="6" topLeftCell="E25" activePane="bottomRight" state="frozen"/>
      <selection activeCell="D39" sqref="D39"/>
      <selection pane="topRight" activeCell="D39" sqref="D39"/>
      <selection pane="bottomLeft" activeCell="D39" sqref="D39"/>
      <selection pane="bottomRight" activeCell="J24" sqref="J24"/>
    </sheetView>
  </sheetViews>
  <sheetFormatPr defaultRowHeight="13.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>
      <c r="C1" s="3" t="s">
        <v>51</v>
      </c>
      <c r="L1" s="82" t="str">
        <f>IF(販売実績表!$M$2="","",販売実績表!$M$2)</f>
        <v/>
      </c>
      <c r="Q1" s="81"/>
    </row>
    <row r="2" spans="2:29" ht="18" customHeight="1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471" t="s">
        <v>215</v>
      </c>
      <c r="X2" s="472"/>
      <c r="Y2" s="472"/>
      <c r="Z2" s="472"/>
      <c r="AA2" s="473"/>
    </row>
    <row r="3" spans="2:29" ht="18" customHeight="1" thickBot="1">
      <c r="C3" s="49" t="s">
        <v>174</v>
      </c>
      <c r="D3" s="522" t="s">
        <v>78</v>
      </c>
      <c r="E3" s="523"/>
      <c r="F3" s="9"/>
      <c r="G3" s="212" t="s">
        <v>202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6"/>
      <c r="U3" s="6"/>
      <c r="V3" s="6"/>
      <c r="W3" s="10"/>
      <c r="X3" s="10"/>
      <c r="Y3" s="10"/>
      <c r="Z3" s="10"/>
    </row>
    <row r="4" spans="2:29" ht="18" customHeight="1">
      <c r="C4" s="276" t="str">
        <f>販売実績表!J2</f>
        <v>2023年度</v>
      </c>
      <c r="D4" s="121" t="str">
        <f>IF(販売実績表!$G$37=0,"",販売実績表!$G$37)</f>
        <v/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2:29" s="16" customFormat="1" ht="25.5" customHeight="1">
      <c r="C5" s="11"/>
      <c r="D5" s="12"/>
      <c r="E5" s="12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2:29" ht="128.25" customHeight="1">
      <c r="B6" s="17" t="s">
        <v>53</v>
      </c>
      <c r="C6" s="1"/>
      <c r="D6" s="18" t="s">
        <v>166</v>
      </c>
      <c r="E6" s="149" t="s">
        <v>167</v>
      </c>
      <c r="F6" s="226" t="s">
        <v>107</v>
      </c>
      <c r="G6" s="227" t="s">
        <v>109</v>
      </c>
      <c r="H6" s="228" t="s">
        <v>105</v>
      </c>
      <c r="I6" s="229" t="s">
        <v>115</v>
      </c>
      <c r="J6" s="229" t="s">
        <v>195</v>
      </c>
      <c r="K6" s="229" t="s">
        <v>116</v>
      </c>
      <c r="L6" s="229" t="s">
        <v>117</v>
      </c>
      <c r="M6" s="192" t="s">
        <v>118</v>
      </c>
      <c r="N6" s="230" t="s">
        <v>208</v>
      </c>
      <c r="O6" s="227" t="s">
        <v>119</v>
      </c>
      <c r="P6" s="231" t="s">
        <v>12</v>
      </c>
      <c r="Q6" s="226" t="s">
        <v>107</v>
      </c>
      <c r="R6" s="227" t="s">
        <v>109</v>
      </c>
      <c r="S6" s="227" t="s">
        <v>105</v>
      </c>
      <c r="T6" s="227" t="s">
        <v>115</v>
      </c>
      <c r="U6" s="227" t="s">
        <v>195</v>
      </c>
      <c r="V6" s="235" t="s">
        <v>116</v>
      </c>
      <c r="W6" s="227" t="s">
        <v>117</v>
      </c>
      <c r="X6" s="192" t="s">
        <v>118</v>
      </c>
      <c r="Y6" s="227" t="s">
        <v>208</v>
      </c>
      <c r="Z6" s="227" t="s">
        <v>119</v>
      </c>
      <c r="AA6" s="236" t="s">
        <v>12</v>
      </c>
      <c r="AB6" s="248" t="s">
        <v>203</v>
      </c>
      <c r="AC6" s="247" t="s">
        <v>133</v>
      </c>
    </row>
    <row r="7" spans="2:29" s="16" customFormat="1" ht="30.95" customHeight="1">
      <c r="B7" s="504" t="s">
        <v>43</v>
      </c>
      <c r="C7" s="505"/>
      <c r="D7" s="237">
        <f>(販売実績表!G5)</f>
        <v>0</v>
      </c>
      <c r="E7" s="250"/>
      <c r="F7" s="284"/>
      <c r="G7" s="285"/>
      <c r="H7" s="285"/>
      <c r="I7" s="285"/>
      <c r="J7" s="285"/>
      <c r="K7" s="285"/>
      <c r="L7" s="285"/>
      <c r="M7" s="285"/>
      <c r="N7" s="285"/>
      <c r="O7" s="285"/>
      <c r="P7" s="286"/>
      <c r="Q7" s="284"/>
      <c r="R7" s="285"/>
      <c r="S7" s="285"/>
      <c r="T7" s="285"/>
      <c r="U7" s="285"/>
      <c r="V7" s="285"/>
      <c r="W7" s="285"/>
      <c r="X7" s="285"/>
      <c r="Y7" s="285"/>
      <c r="Z7" s="285"/>
      <c r="AA7" s="286"/>
      <c r="AB7" s="283" t="str">
        <f>+IF(SUM(F7:P7)&gt;0,SUM(F7:P7),"")</f>
        <v/>
      </c>
      <c r="AC7" s="283" t="str">
        <f>+IF(SUM(Q7:AA7)&gt;0,SUM(Q7:AA7),"")</f>
        <v/>
      </c>
    </row>
    <row r="8" spans="2:29" s="16" customFormat="1" ht="30.95" customHeight="1">
      <c r="B8" s="504" t="s">
        <v>44</v>
      </c>
      <c r="C8" s="505"/>
      <c r="D8" s="237">
        <f>(販売実績表!G6)</f>
        <v>0</v>
      </c>
      <c r="E8" s="250"/>
      <c r="F8" s="284"/>
      <c r="G8" s="285"/>
      <c r="H8" s="285"/>
      <c r="I8" s="285"/>
      <c r="J8" s="285"/>
      <c r="K8" s="285"/>
      <c r="L8" s="285"/>
      <c r="M8" s="285"/>
      <c r="N8" s="285"/>
      <c r="O8" s="285"/>
      <c r="P8" s="286"/>
      <c r="Q8" s="284"/>
      <c r="R8" s="285"/>
      <c r="S8" s="285"/>
      <c r="T8" s="285"/>
      <c r="U8" s="285"/>
      <c r="V8" s="285"/>
      <c r="W8" s="285"/>
      <c r="X8" s="285"/>
      <c r="Y8" s="285"/>
      <c r="Z8" s="285"/>
      <c r="AA8" s="286"/>
      <c r="AB8" s="283" t="str">
        <f t="shared" ref="AB8:AB34" si="0">+IF(SUM(F8:P8)&gt;0,SUM(F8:P8),"")</f>
        <v/>
      </c>
      <c r="AC8" s="283" t="str">
        <f t="shared" ref="AC8:AC33" si="1">+IF(SUM(Q8:AA8)&gt;0,SUM(Q8:AA8),"")</f>
        <v/>
      </c>
    </row>
    <row r="9" spans="2:29" s="16" customFormat="1" ht="30.95" customHeight="1">
      <c r="B9" s="487" t="s">
        <v>158</v>
      </c>
      <c r="C9" s="132" t="s">
        <v>45</v>
      </c>
      <c r="D9" s="237">
        <f>(販売実績表!G7)</f>
        <v>0</v>
      </c>
      <c r="E9" s="250"/>
      <c r="F9" s="284"/>
      <c r="G9" s="285"/>
      <c r="H9" s="285"/>
      <c r="I9" s="285"/>
      <c r="J9" s="285"/>
      <c r="K9" s="285"/>
      <c r="L9" s="285"/>
      <c r="M9" s="285"/>
      <c r="N9" s="285"/>
      <c r="O9" s="285"/>
      <c r="P9" s="286"/>
      <c r="Q9" s="284"/>
      <c r="R9" s="285"/>
      <c r="S9" s="285"/>
      <c r="T9" s="285"/>
      <c r="U9" s="285"/>
      <c r="V9" s="285"/>
      <c r="W9" s="285"/>
      <c r="X9" s="285"/>
      <c r="Y9" s="285"/>
      <c r="Z9" s="285"/>
      <c r="AA9" s="286"/>
      <c r="AB9" s="283" t="str">
        <f t="shared" si="0"/>
        <v/>
      </c>
      <c r="AC9" s="283" t="str">
        <f t="shared" si="1"/>
        <v/>
      </c>
    </row>
    <row r="10" spans="2:29" s="16" customFormat="1" ht="30.95" customHeight="1">
      <c r="B10" s="520"/>
      <c r="C10" s="48" t="s">
        <v>46</v>
      </c>
      <c r="D10" s="237">
        <f>(販売実績表!G8)</f>
        <v>0</v>
      </c>
      <c r="E10" s="250"/>
      <c r="F10" s="284"/>
      <c r="G10" s="285"/>
      <c r="H10" s="285"/>
      <c r="I10" s="285"/>
      <c r="J10" s="285"/>
      <c r="K10" s="285"/>
      <c r="L10" s="285"/>
      <c r="M10" s="285"/>
      <c r="N10" s="285"/>
      <c r="O10" s="285"/>
      <c r="P10" s="286"/>
      <c r="Q10" s="284"/>
      <c r="R10" s="285"/>
      <c r="S10" s="285"/>
      <c r="T10" s="285"/>
      <c r="U10" s="285"/>
      <c r="V10" s="285"/>
      <c r="W10" s="285"/>
      <c r="X10" s="285"/>
      <c r="Y10" s="285"/>
      <c r="Z10" s="285"/>
      <c r="AA10" s="286"/>
      <c r="AB10" s="283" t="str">
        <f t="shared" si="0"/>
        <v/>
      </c>
      <c r="AC10" s="283" t="str">
        <f t="shared" si="1"/>
        <v/>
      </c>
    </row>
    <row r="11" spans="2:29" s="16" customFormat="1" ht="30.95" customHeight="1">
      <c r="B11" s="520"/>
      <c r="C11" s="131" t="s">
        <v>142</v>
      </c>
      <c r="D11" s="237">
        <f>(販売実績表!G9)</f>
        <v>0</v>
      </c>
      <c r="E11" s="250"/>
      <c r="F11" s="284"/>
      <c r="G11" s="285"/>
      <c r="H11" s="285"/>
      <c r="I11" s="285"/>
      <c r="J11" s="285"/>
      <c r="K11" s="285"/>
      <c r="L11" s="285"/>
      <c r="M11" s="285"/>
      <c r="N11" s="285"/>
      <c r="O11" s="285"/>
      <c r="P11" s="286"/>
      <c r="Q11" s="284"/>
      <c r="R11" s="285"/>
      <c r="S11" s="285"/>
      <c r="T11" s="285"/>
      <c r="U11" s="285"/>
      <c r="V11" s="285"/>
      <c r="W11" s="285"/>
      <c r="X11" s="285"/>
      <c r="Y11" s="285"/>
      <c r="Z11" s="285"/>
      <c r="AA11" s="286"/>
      <c r="AB11" s="283" t="str">
        <f>+IF(SUM(F11:P11)&gt;0,SUM(F11:P11),"")</f>
        <v/>
      </c>
      <c r="AC11" s="283" t="str">
        <f>+IF(SUM(Q11:AA11)&gt;0,SUM(Q11:AA11),"")</f>
        <v/>
      </c>
    </row>
    <row r="12" spans="2:29" s="16" customFormat="1" ht="30.95" customHeight="1">
      <c r="B12" s="521"/>
      <c r="C12" s="130" t="s">
        <v>146</v>
      </c>
      <c r="D12" s="237">
        <f>(販売実績表!G10)</f>
        <v>0</v>
      </c>
      <c r="E12" s="250"/>
      <c r="F12" s="284"/>
      <c r="G12" s="285"/>
      <c r="H12" s="285"/>
      <c r="I12" s="285"/>
      <c r="J12" s="285"/>
      <c r="K12" s="285"/>
      <c r="L12" s="285"/>
      <c r="M12" s="285"/>
      <c r="N12" s="285"/>
      <c r="O12" s="285"/>
      <c r="P12" s="286"/>
      <c r="Q12" s="284"/>
      <c r="R12" s="285"/>
      <c r="S12" s="285"/>
      <c r="T12" s="285"/>
      <c r="U12" s="285"/>
      <c r="V12" s="285"/>
      <c r="W12" s="285"/>
      <c r="X12" s="285"/>
      <c r="Y12" s="285"/>
      <c r="Z12" s="285"/>
      <c r="AA12" s="286"/>
      <c r="AB12" s="283" t="str">
        <f>+IF(SUM(F12:P12)&gt;0,SUM(F12:P12),"")</f>
        <v/>
      </c>
      <c r="AC12" s="283" t="str">
        <f>+IF(SUM(Q12:AA12)&gt;0,SUM(Q12:AA12),"")</f>
        <v/>
      </c>
    </row>
    <row r="13" spans="2:29" s="16" customFormat="1" ht="30.95" customHeight="1">
      <c r="B13" s="506" t="s">
        <v>47</v>
      </c>
      <c r="C13" s="507"/>
      <c r="D13" s="237">
        <f>(販売実績表!G11)</f>
        <v>0</v>
      </c>
      <c r="E13" s="250"/>
      <c r="F13" s="284"/>
      <c r="G13" s="285"/>
      <c r="H13" s="285"/>
      <c r="I13" s="285"/>
      <c r="J13" s="285"/>
      <c r="K13" s="285"/>
      <c r="L13" s="285"/>
      <c r="M13" s="285"/>
      <c r="N13" s="285"/>
      <c r="O13" s="285"/>
      <c r="P13" s="286"/>
      <c r="Q13" s="284"/>
      <c r="R13" s="285"/>
      <c r="S13" s="285"/>
      <c r="T13" s="285"/>
      <c r="U13" s="285"/>
      <c r="V13" s="285"/>
      <c r="W13" s="285"/>
      <c r="X13" s="285"/>
      <c r="Y13" s="285"/>
      <c r="Z13" s="285"/>
      <c r="AA13" s="286"/>
      <c r="AB13" s="283" t="str">
        <f t="shared" si="0"/>
        <v/>
      </c>
      <c r="AC13" s="283" t="str">
        <f t="shared" si="1"/>
        <v/>
      </c>
    </row>
    <row r="14" spans="2:29" s="16" customFormat="1" ht="30.95" customHeight="1">
      <c r="B14" s="499" t="s">
        <v>157</v>
      </c>
      <c r="C14" s="133" t="s">
        <v>21</v>
      </c>
      <c r="D14" s="237">
        <f>(販売実績表!G12)</f>
        <v>0</v>
      </c>
      <c r="E14" s="250"/>
      <c r="F14" s="284"/>
      <c r="G14" s="285"/>
      <c r="H14" s="285"/>
      <c r="I14" s="285"/>
      <c r="J14" s="285"/>
      <c r="K14" s="285"/>
      <c r="L14" s="285"/>
      <c r="M14" s="285"/>
      <c r="N14" s="285"/>
      <c r="O14" s="285"/>
      <c r="P14" s="286"/>
      <c r="Q14" s="284"/>
      <c r="R14" s="285"/>
      <c r="S14" s="285"/>
      <c r="T14" s="285"/>
      <c r="U14" s="285"/>
      <c r="V14" s="285"/>
      <c r="W14" s="285"/>
      <c r="X14" s="285"/>
      <c r="Y14" s="285"/>
      <c r="Z14" s="285"/>
      <c r="AA14" s="286"/>
      <c r="AB14" s="283" t="str">
        <f t="shared" si="0"/>
        <v/>
      </c>
      <c r="AC14" s="283" t="str">
        <f t="shared" si="1"/>
        <v/>
      </c>
    </row>
    <row r="15" spans="2:29" s="16" customFormat="1" ht="30.95" customHeight="1">
      <c r="B15" s="500"/>
      <c r="C15" s="134" t="s">
        <v>23</v>
      </c>
      <c r="D15" s="237">
        <f>(販売実績表!G13)</f>
        <v>0</v>
      </c>
      <c r="E15" s="250"/>
      <c r="F15" s="284"/>
      <c r="G15" s="285"/>
      <c r="H15" s="285"/>
      <c r="I15" s="285"/>
      <c r="J15" s="285"/>
      <c r="K15" s="285"/>
      <c r="L15" s="285"/>
      <c r="M15" s="285"/>
      <c r="N15" s="285"/>
      <c r="O15" s="285"/>
      <c r="P15" s="286"/>
      <c r="Q15" s="284"/>
      <c r="R15" s="285"/>
      <c r="S15" s="285"/>
      <c r="T15" s="285"/>
      <c r="U15" s="285"/>
      <c r="V15" s="285"/>
      <c r="W15" s="285"/>
      <c r="X15" s="285"/>
      <c r="Y15" s="285"/>
      <c r="Z15" s="285"/>
      <c r="AA15" s="286"/>
      <c r="AB15" s="283" t="str">
        <f t="shared" si="0"/>
        <v/>
      </c>
      <c r="AC15" s="283" t="str">
        <f t="shared" si="1"/>
        <v/>
      </c>
    </row>
    <row r="16" spans="2:29" s="16" customFormat="1" ht="30.95" customHeight="1">
      <c r="B16" s="501"/>
      <c r="C16" s="135" t="s">
        <v>147</v>
      </c>
      <c r="D16" s="237">
        <f>(販売実績表!G14)</f>
        <v>0</v>
      </c>
      <c r="E16" s="250"/>
      <c r="F16" s="284"/>
      <c r="G16" s="285"/>
      <c r="H16" s="285"/>
      <c r="I16" s="285"/>
      <c r="J16" s="285"/>
      <c r="K16" s="285"/>
      <c r="L16" s="285"/>
      <c r="M16" s="285"/>
      <c r="N16" s="285"/>
      <c r="O16" s="285"/>
      <c r="P16" s="286"/>
      <c r="Q16" s="284"/>
      <c r="R16" s="285"/>
      <c r="S16" s="285"/>
      <c r="T16" s="285"/>
      <c r="U16" s="285"/>
      <c r="V16" s="285"/>
      <c r="W16" s="285"/>
      <c r="X16" s="285"/>
      <c r="Y16" s="285"/>
      <c r="Z16" s="285"/>
      <c r="AA16" s="286"/>
      <c r="AB16" s="283" t="str">
        <f t="shared" si="0"/>
        <v/>
      </c>
      <c r="AC16" s="283" t="str">
        <f t="shared" si="1"/>
        <v/>
      </c>
    </row>
    <row r="17" spans="2:31" s="16" customFormat="1" ht="30.95" customHeight="1">
      <c r="B17" s="487" t="s">
        <v>25</v>
      </c>
      <c r="C17" s="150" t="s">
        <v>60</v>
      </c>
      <c r="D17" s="237">
        <f>(販売実績表!G15)</f>
        <v>0</v>
      </c>
      <c r="E17" s="250"/>
      <c r="F17" s="284"/>
      <c r="G17" s="285"/>
      <c r="H17" s="285"/>
      <c r="I17" s="285"/>
      <c r="J17" s="285"/>
      <c r="K17" s="285"/>
      <c r="L17" s="285"/>
      <c r="M17" s="285"/>
      <c r="N17" s="285"/>
      <c r="O17" s="285"/>
      <c r="P17" s="286"/>
      <c r="Q17" s="284"/>
      <c r="R17" s="285"/>
      <c r="S17" s="285"/>
      <c r="T17" s="285"/>
      <c r="U17" s="285"/>
      <c r="V17" s="285"/>
      <c r="W17" s="285"/>
      <c r="X17" s="285"/>
      <c r="Y17" s="285"/>
      <c r="Z17" s="285"/>
      <c r="AA17" s="286"/>
      <c r="AB17" s="283" t="str">
        <f t="shared" si="0"/>
        <v/>
      </c>
      <c r="AC17" s="283" t="str">
        <f t="shared" si="1"/>
        <v/>
      </c>
    </row>
    <row r="18" spans="2:31" s="16" customFormat="1" ht="30.95" customHeight="1">
      <c r="B18" s="521"/>
      <c r="C18" s="140" t="s">
        <v>149</v>
      </c>
      <c r="D18" s="237">
        <f>(販売実績表!G16)</f>
        <v>0</v>
      </c>
      <c r="E18" s="250"/>
      <c r="F18" s="284"/>
      <c r="G18" s="285"/>
      <c r="H18" s="285"/>
      <c r="I18" s="285"/>
      <c r="J18" s="285"/>
      <c r="K18" s="285"/>
      <c r="L18" s="285"/>
      <c r="M18" s="285"/>
      <c r="N18" s="285"/>
      <c r="O18" s="285"/>
      <c r="P18" s="286"/>
      <c r="Q18" s="284"/>
      <c r="R18" s="285"/>
      <c r="S18" s="285"/>
      <c r="T18" s="285"/>
      <c r="U18" s="285"/>
      <c r="V18" s="285"/>
      <c r="W18" s="285"/>
      <c r="X18" s="285"/>
      <c r="Y18" s="285"/>
      <c r="Z18" s="285"/>
      <c r="AA18" s="286"/>
      <c r="AB18" s="283" t="str">
        <f t="shared" si="0"/>
        <v/>
      </c>
      <c r="AC18" s="283" t="str">
        <f t="shared" si="1"/>
        <v/>
      </c>
    </row>
    <row r="19" spans="2:31" s="16" customFormat="1" ht="30.95" customHeight="1">
      <c r="B19" s="508" t="s">
        <v>26</v>
      </c>
      <c r="C19" s="509"/>
      <c r="D19" s="237">
        <f>(販売実績表!G17)</f>
        <v>0</v>
      </c>
      <c r="E19" s="250"/>
      <c r="F19" s="284"/>
      <c r="G19" s="285"/>
      <c r="H19" s="285"/>
      <c r="I19" s="285"/>
      <c r="J19" s="285"/>
      <c r="K19" s="285"/>
      <c r="L19" s="285"/>
      <c r="M19" s="285"/>
      <c r="N19" s="285"/>
      <c r="O19" s="285"/>
      <c r="P19" s="286"/>
      <c r="Q19" s="284"/>
      <c r="R19" s="285"/>
      <c r="S19" s="285"/>
      <c r="T19" s="285"/>
      <c r="U19" s="285"/>
      <c r="V19" s="285"/>
      <c r="W19" s="285"/>
      <c r="X19" s="285"/>
      <c r="Y19" s="285"/>
      <c r="Z19" s="285"/>
      <c r="AA19" s="286"/>
      <c r="AB19" s="283" t="str">
        <f t="shared" si="0"/>
        <v/>
      </c>
      <c r="AC19" s="283" t="str">
        <f t="shared" si="1"/>
        <v/>
      </c>
    </row>
    <row r="20" spans="2:31" s="16" customFormat="1" ht="33" customHeight="1">
      <c r="B20" s="494" t="s">
        <v>159</v>
      </c>
      <c r="C20" s="495"/>
      <c r="D20" s="237">
        <f>(販売実績表!G18)</f>
        <v>0</v>
      </c>
      <c r="E20" s="250"/>
      <c r="F20" s="284"/>
      <c r="G20" s="285"/>
      <c r="H20" s="285"/>
      <c r="I20" s="285"/>
      <c r="J20" s="285"/>
      <c r="K20" s="285"/>
      <c r="L20" s="285"/>
      <c r="M20" s="285"/>
      <c r="N20" s="285"/>
      <c r="O20" s="285"/>
      <c r="P20" s="286"/>
      <c r="Q20" s="284"/>
      <c r="R20" s="285"/>
      <c r="S20" s="285"/>
      <c r="T20" s="285"/>
      <c r="U20" s="285"/>
      <c r="V20" s="285"/>
      <c r="W20" s="285"/>
      <c r="X20" s="285"/>
      <c r="Y20" s="285"/>
      <c r="Z20" s="285"/>
      <c r="AA20" s="286"/>
      <c r="AB20" s="283" t="str">
        <f t="shared" si="0"/>
        <v/>
      </c>
      <c r="AC20" s="283" t="str">
        <f t="shared" si="1"/>
        <v/>
      </c>
    </row>
    <row r="21" spans="2:31" s="16" customFormat="1" ht="30.95" customHeight="1">
      <c r="B21" s="487" t="s">
        <v>29</v>
      </c>
      <c r="C21" s="128" t="s">
        <v>64</v>
      </c>
      <c r="D21" s="237">
        <f>(販売実績表!G19)</f>
        <v>0</v>
      </c>
      <c r="E21" s="250"/>
      <c r="F21" s="284"/>
      <c r="G21" s="285"/>
      <c r="H21" s="285"/>
      <c r="I21" s="285"/>
      <c r="J21" s="285"/>
      <c r="K21" s="285"/>
      <c r="L21" s="285"/>
      <c r="M21" s="285"/>
      <c r="N21" s="285"/>
      <c r="O21" s="285"/>
      <c r="P21" s="286"/>
      <c r="Q21" s="284"/>
      <c r="R21" s="285"/>
      <c r="S21" s="285"/>
      <c r="T21" s="285"/>
      <c r="U21" s="285"/>
      <c r="V21" s="285"/>
      <c r="W21" s="285"/>
      <c r="X21" s="285"/>
      <c r="Y21" s="285"/>
      <c r="Z21" s="285"/>
      <c r="AA21" s="286"/>
      <c r="AB21" s="283" t="str">
        <f>+IF(SUM(F21:P21)&gt;0,SUM(F21:P21),"")</f>
        <v/>
      </c>
      <c r="AC21" s="283" t="str">
        <f t="shared" si="1"/>
        <v/>
      </c>
    </row>
    <row r="22" spans="2:31" s="16" customFormat="1" ht="30.95" customHeight="1">
      <c r="B22" s="521"/>
      <c r="C22" s="47" t="s">
        <v>151</v>
      </c>
      <c r="D22" s="237">
        <f>(販売実績表!G20)</f>
        <v>0</v>
      </c>
      <c r="E22" s="250"/>
      <c r="F22" s="284"/>
      <c r="G22" s="285"/>
      <c r="H22" s="285"/>
      <c r="I22" s="285"/>
      <c r="J22" s="285"/>
      <c r="K22" s="285"/>
      <c r="L22" s="285"/>
      <c r="M22" s="285"/>
      <c r="N22" s="285"/>
      <c r="O22" s="285"/>
      <c r="P22" s="286"/>
      <c r="Q22" s="284"/>
      <c r="R22" s="285"/>
      <c r="S22" s="285"/>
      <c r="T22" s="285"/>
      <c r="U22" s="285"/>
      <c r="V22" s="285"/>
      <c r="W22" s="285"/>
      <c r="X22" s="285"/>
      <c r="Y22" s="285"/>
      <c r="Z22" s="285"/>
      <c r="AA22" s="286"/>
      <c r="AB22" s="283" t="str">
        <f t="shared" si="0"/>
        <v/>
      </c>
      <c r="AC22" s="283" t="str">
        <f>+IF(SUM(Q22:AA22)&gt;0,SUM(Q22:AA22),"")</f>
        <v/>
      </c>
    </row>
    <row r="23" spans="2:31" s="16" customFormat="1" ht="30.95" customHeight="1">
      <c r="B23" s="487" t="s">
        <v>56</v>
      </c>
      <c r="C23" s="134" t="s">
        <v>130</v>
      </c>
      <c r="D23" s="237">
        <f>(販売実績表!G21)</f>
        <v>0</v>
      </c>
      <c r="E23" s="250"/>
      <c r="F23" s="284"/>
      <c r="G23" s="285"/>
      <c r="H23" s="285"/>
      <c r="I23" s="285"/>
      <c r="J23" s="285"/>
      <c r="K23" s="285"/>
      <c r="L23" s="285"/>
      <c r="M23" s="285"/>
      <c r="N23" s="285"/>
      <c r="O23" s="285"/>
      <c r="P23" s="286"/>
      <c r="Q23" s="284"/>
      <c r="R23" s="285"/>
      <c r="S23" s="285"/>
      <c r="T23" s="285"/>
      <c r="U23" s="285"/>
      <c r="V23" s="285"/>
      <c r="W23" s="285"/>
      <c r="X23" s="285"/>
      <c r="Y23" s="285"/>
      <c r="Z23" s="285"/>
      <c r="AA23" s="286"/>
      <c r="AB23" s="283" t="str">
        <f t="shared" si="0"/>
        <v/>
      </c>
      <c r="AC23" s="283" t="str">
        <f t="shared" si="1"/>
        <v/>
      </c>
    </row>
    <row r="24" spans="2:31" s="16" customFormat="1" ht="30.95" customHeight="1">
      <c r="B24" s="520"/>
      <c r="C24" s="134" t="s">
        <v>31</v>
      </c>
      <c r="D24" s="237">
        <f>(販売実績表!G22)</f>
        <v>0</v>
      </c>
      <c r="E24" s="250"/>
      <c r="F24" s="284"/>
      <c r="G24" s="285"/>
      <c r="H24" s="285"/>
      <c r="I24" s="285"/>
      <c r="J24" s="285"/>
      <c r="K24" s="285"/>
      <c r="L24" s="285"/>
      <c r="M24" s="285"/>
      <c r="N24" s="285"/>
      <c r="O24" s="285"/>
      <c r="P24" s="286"/>
      <c r="Q24" s="284"/>
      <c r="R24" s="285"/>
      <c r="S24" s="285"/>
      <c r="T24" s="285"/>
      <c r="U24" s="285"/>
      <c r="V24" s="285"/>
      <c r="W24" s="285"/>
      <c r="X24" s="285"/>
      <c r="Y24" s="285"/>
      <c r="Z24" s="285"/>
      <c r="AA24" s="286"/>
      <c r="AB24" s="283" t="str">
        <f t="shared" si="0"/>
        <v/>
      </c>
      <c r="AC24" s="283" t="str">
        <f t="shared" si="1"/>
        <v/>
      </c>
    </row>
    <row r="25" spans="2:31" s="16" customFormat="1" ht="30.95" customHeight="1">
      <c r="B25" s="520"/>
      <c r="C25" s="145" t="s">
        <v>155</v>
      </c>
      <c r="D25" s="237">
        <f>(販売実績表!G23)</f>
        <v>0</v>
      </c>
      <c r="E25" s="250"/>
      <c r="F25" s="284"/>
      <c r="G25" s="285"/>
      <c r="H25" s="285"/>
      <c r="I25" s="285"/>
      <c r="J25" s="285"/>
      <c r="K25" s="285"/>
      <c r="L25" s="285"/>
      <c r="M25" s="285"/>
      <c r="N25" s="285"/>
      <c r="O25" s="285"/>
      <c r="P25" s="286"/>
      <c r="Q25" s="284"/>
      <c r="R25" s="285"/>
      <c r="S25" s="285"/>
      <c r="T25" s="285"/>
      <c r="U25" s="285"/>
      <c r="V25" s="285"/>
      <c r="W25" s="285"/>
      <c r="X25" s="285"/>
      <c r="Y25" s="285"/>
      <c r="Z25" s="285"/>
      <c r="AA25" s="286"/>
      <c r="AB25" s="283" t="str">
        <f t="shared" si="0"/>
        <v/>
      </c>
      <c r="AC25" s="283" t="str">
        <f t="shared" si="1"/>
        <v/>
      </c>
    </row>
    <row r="26" spans="2:31" s="16" customFormat="1" ht="30.95" customHeight="1">
      <c r="B26" s="521"/>
      <c r="C26" s="139" t="s">
        <v>12</v>
      </c>
      <c r="D26" s="237">
        <f>(販売実績表!G24)</f>
        <v>0</v>
      </c>
      <c r="E26" s="250"/>
      <c r="F26" s="284"/>
      <c r="G26" s="285"/>
      <c r="H26" s="285"/>
      <c r="I26" s="285"/>
      <c r="J26" s="285"/>
      <c r="K26" s="285"/>
      <c r="L26" s="285"/>
      <c r="M26" s="285"/>
      <c r="N26" s="285"/>
      <c r="O26" s="285"/>
      <c r="P26" s="286"/>
      <c r="Q26" s="284"/>
      <c r="R26" s="285"/>
      <c r="S26" s="285"/>
      <c r="T26" s="285"/>
      <c r="U26" s="285"/>
      <c r="V26" s="285"/>
      <c r="W26" s="285"/>
      <c r="X26" s="285"/>
      <c r="Y26" s="285"/>
      <c r="Z26" s="285"/>
      <c r="AA26" s="286"/>
      <c r="AB26" s="283" t="str">
        <f t="shared" si="0"/>
        <v/>
      </c>
      <c r="AC26" s="283" t="str">
        <f t="shared" si="1"/>
        <v/>
      </c>
      <c r="AD26" s="20"/>
      <c r="AE26" s="21"/>
    </row>
    <row r="27" spans="2:31" s="16" customFormat="1" ht="34.5" customHeight="1">
      <c r="B27" s="526" t="s">
        <v>152</v>
      </c>
      <c r="C27" s="527"/>
      <c r="D27" s="237">
        <f>(販売実績表!G27)</f>
        <v>0</v>
      </c>
      <c r="E27" s="250"/>
      <c r="F27" s="284"/>
      <c r="G27" s="285"/>
      <c r="H27" s="285"/>
      <c r="I27" s="285"/>
      <c r="J27" s="285"/>
      <c r="K27" s="285"/>
      <c r="L27" s="285"/>
      <c r="M27" s="285"/>
      <c r="N27" s="285"/>
      <c r="O27" s="285"/>
      <c r="P27" s="286"/>
      <c r="Q27" s="284"/>
      <c r="R27" s="285"/>
      <c r="S27" s="285"/>
      <c r="T27" s="285"/>
      <c r="U27" s="285"/>
      <c r="V27" s="285"/>
      <c r="W27" s="285"/>
      <c r="X27" s="285"/>
      <c r="Y27" s="285"/>
      <c r="Z27" s="285"/>
      <c r="AA27" s="286"/>
      <c r="AB27" s="283" t="str">
        <f t="shared" si="0"/>
        <v/>
      </c>
      <c r="AC27" s="283" t="str">
        <f t="shared" si="1"/>
        <v/>
      </c>
    </row>
    <row r="28" spans="2:31" s="16" customFormat="1" ht="30.95" customHeight="1">
      <c r="B28" s="524" t="s">
        <v>50</v>
      </c>
      <c r="C28" s="525"/>
      <c r="D28" s="237">
        <f>(販売実績表!G28)</f>
        <v>0</v>
      </c>
      <c r="E28" s="250"/>
      <c r="F28" s="284"/>
      <c r="G28" s="285"/>
      <c r="H28" s="285"/>
      <c r="I28" s="285"/>
      <c r="J28" s="285"/>
      <c r="K28" s="285"/>
      <c r="L28" s="285"/>
      <c r="M28" s="285"/>
      <c r="N28" s="285"/>
      <c r="O28" s="285"/>
      <c r="P28" s="286"/>
      <c r="Q28" s="284"/>
      <c r="R28" s="285"/>
      <c r="S28" s="285"/>
      <c r="T28" s="285"/>
      <c r="U28" s="285"/>
      <c r="V28" s="285"/>
      <c r="W28" s="285"/>
      <c r="X28" s="285"/>
      <c r="Y28" s="285"/>
      <c r="Z28" s="285"/>
      <c r="AA28" s="286"/>
      <c r="AB28" s="283" t="str">
        <f t="shared" si="0"/>
        <v/>
      </c>
      <c r="AC28" s="283" t="str">
        <f t="shared" si="1"/>
        <v/>
      </c>
      <c r="AD28" s="20"/>
      <c r="AE28" s="21"/>
    </row>
    <row r="29" spans="2:31" s="16" customFormat="1" ht="30.95" customHeight="1">
      <c r="B29" s="528" t="s">
        <v>36</v>
      </c>
      <c r="C29" s="529"/>
      <c r="D29" s="237">
        <f>(販売実績表!G29)</f>
        <v>0</v>
      </c>
      <c r="E29" s="250"/>
      <c r="F29" s="284"/>
      <c r="G29" s="285"/>
      <c r="H29" s="285"/>
      <c r="I29" s="285"/>
      <c r="J29" s="285"/>
      <c r="K29" s="285"/>
      <c r="L29" s="285"/>
      <c r="M29" s="285"/>
      <c r="N29" s="285"/>
      <c r="O29" s="285"/>
      <c r="P29" s="286"/>
      <c r="Q29" s="284"/>
      <c r="R29" s="285"/>
      <c r="S29" s="285"/>
      <c r="T29" s="285"/>
      <c r="U29" s="285"/>
      <c r="V29" s="285"/>
      <c r="W29" s="285"/>
      <c r="X29" s="285"/>
      <c r="Y29" s="285"/>
      <c r="Z29" s="285"/>
      <c r="AA29" s="286"/>
      <c r="AB29" s="283" t="str">
        <f t="shared" si="0"/>
        <v/>
      </c>
      <c r="AC29" s="283" t="str">
        <f t="shared" si="1"/>
        <v/>
      </c>
    </row>
    <row r="30" spans="2:31" s="16" customFormat="1" ht="30.95" customHeight="1">
      <c r="B30" s="487" t="s">
        <v>38</v>
      </c>
      <c r="C30" s="134" t="s">
        <v>39</v>
      </c>
      <c r="D30" s="237">
        <f>(販売実績表!G31)</f>
        <v>0</v>
      </c>
      <c r="E30" s="250"/>
      <c r="F30" s="284"/>
      <c r="G30" s="285"/>
      <c r="H30" s="285"/>
      <c r="I30" s="285"/>
      <c r="J30" s="285"/>
      <c r="K30" s="285"/>
      <c r="L30" s="285"/>
      <c r="M30" s="285"/>
      <c r="N30" s="285"/>
      <c r="O30" s="285"/>
      <c r="P30" s="286"/>
      <c r="Q30" s="284"/>
      <c r="R30" s="285"/>
      <c r="S30" s="285"/>
      <c r="T30" s="285"/>
      <c r="U30" s="285"/>
      <c r="V30" s="285"/>
      <c r="W30" s="285"/>
      <c r="X30" s="285"/>
      <c r="Y30" s="285"/>
      <c r="Z30" s="285"/>
      <c r="AA30" s="286"/>
      <c r="AB30" s="283" t="str">
        <f t="shared" si="0"/>
        <v/>
      </c>
      <c r="AC30" s="283" t="str">
        <f t="shared" si="1"/>
        <v/>
      </c>
    </row>
    <row r="31" spans="2:31" s="16" customFormat="1" ht="30.95" customHeight="1">
      <c r="B31" s="488"/>
      <c r="C31" s="143" t="s">
        <v>156</v>
      </c>
      <c r="D31" s="237">
        <f>(販売実績表!G32)</f>
        <v>0</v>
      </c>
      <c r="E31" s="250"/>
      <c r="F31" s="284"/>
      <c r="G31" s="285"/>
      <c r="H31" s="285"/>
      <c r="I31" s="285"/>
      <c r="J31" s="285"/>
      <c r="K31" s="285"/>
      <c r="L31" s="285"/>
      <c r="M31" s="285"/>
      <c r="N31" s="285"/>
      <c r="O31" s="285"/>
      <c r="P31" s="286"/>
      <c r="Q31" s="284"/>
      <c r="R31" s="285"/>
      <c r="S31" s="285"/>
      <c r="T31" s="285"/>
      <c r="U31" s="285"/>
      <c r="V31" s="285"/>
      <c r="W31" s="285"/>
      <c r="X31" s="285"/>
      <c r="Y31" s="285"/>
      <c r="Z31" s="285"/>
      <c r="AA31" s="286"/>
      <c r="AB31" s="283" t="str">
        <f>+IF(SUM(F31:P31)&gt;0,SUM(F31:P31),"")</f>
        <v/>
      </c>
      <c r="AC31" s="283" t="str">
        <f t="shared" si="1"/>
        <v/>
      </c>
    </row>
    <row r="32" spans="2:31" s="16" customFormat="1" ht="30.95" customHeight="1">
      <c r="B32" s="488"/>
      <c r="C32" s="48" t="s">
        <v>67</v>
      </c>
      <c r="D32" s="237">
        <f>(販売実績表!G33)</f>
        <v>0</v>
      </c>
      <c r="E32" s="250"/>
      <c r="F32" s="284"/>
      <c r="G32" s="285"/>
      <c r="H32" s="285"/>
      <c r="I32" s="285"/>
      <c r="J32" s="285"/>
      <c r="K32" s="285"/>
      <c r="L32" s="285"/>
      <c r="M32" s="285"/>
      <c r="N32" s="285"/>
      <c r="O32" s="285"/>
      <c r="P32" s="286"/>
      <c r="Q32" s="284"/>
      <c r="R32" s="285"/>
      <c r="S32" s="285"/>
      <c r="T32" s="285"/>
      <c r="U32" s="285"/>
      <c r="V32" s="285"/>
      <c r="W32" s="285"/>
      <c r="X32" s="285"/>
      <c r="Y32" s="285"/>
      <c r="Z32" s="285"/>
      <c r="AA32" s="286"/>
      <c r="AB32" s="283" t="str">
        <f t="shared" si="0"/>
        <v/>
      </c>
      <c r="AC32" s="283" t="str">
        <f t="shared" si="1"/>
        <v/>
      </c>
    </row>
    <row r="33" spans="2:31" s="16" customFormat="1" ht="30.95" customHeight="1">
      <c r="B33" s="521"/>
      <c r="C33" s="48" t="s">
        <v>68</v>
      </c>
      <c r="D33" s="237">
        <f>(販売実績表!G34)</f>
        <v>0</v>
      </c>
      <c r="E33" s="250"/>
      <c r="F33" s="284"/>
      <c r="G33" s="285"/>
      <c r="H33" s="285"/>
      <c r="I33" s="285"/>
      <c r="J33" s="285"/>
      <c r="K33" s="285"/>
      <c r="L33" s="285"/>
      <c r="M33" s="285"/>
      <c r="N33" s="285"/>
      <c r="O33" s="285"/>
      <c r="P33" s="286"/>
      <c r="Q33" s="284"/>
      <c r="R33" s="285"/>
      <c r="S33" s="285"/>
      <c r="T33" s="285"/>
      <c r="U33" s="285"/>
      <c r="V33" s="285"/>
      <c r="W33" s="285"/>
      <c r="X33" s="285"/>
      <c r="Y33" s="285"/>
      <c r="Z33" s="285"/>
      <c r="AA33" s="286"/>
      <c r="AB33" s="283" t="str">
        <f t="shared" si="0"/>
        <v/>
      </c>
      <c r="AC33" s="283" t="str">
        <f t="shared" si="1"/>
        <v/>
      </c>
      <c r="AD33" s="20"/>
      <c r="AE33" s="21"/>
    </row>
    <row r="34" spans="2:31" ht="30.95" customHeight="1" thickBot="1">
      <c r="B34" s="530" t="s">
        <v>48</v>
      </c>
      <c r="C34" s="531"/>
      <c r="D34" s="238">
        <f>(販売実績表!G36)</f>
        <v>0</v>
      </c>
      <c r="E34" s="251"/>
      <c r="F34" s="287"/>
      <c r="G34" s="288"/>
      <c r="H34" s="288"/>
      <c r="I34" s="288"/>
      <c r="J34" s="288"/>
      <c r="K34" s="288"/>
      <c r="L34" s="288"/>
      <c r="M34" s="288"/>
      <c r="N34" s="288"/>
      <c r="O34" s="288"/>
      <c r="P34" s="289"/>
      <c r="Q34" s="287"/>
      <c r="R34" s="288"/>
      <c r="S34" s="288"/>
      <c r="T34" s="288"/>
      <c r="U34" s="288"/>
      <c r="V34" s="288"/>
      <c r="W34" s="288"/>
      <c r="X34" s="288"/>
      <c r="Y34" s="288"/>
      <c r="Z34" s="288"/>
      <c r="AA34" s="289"/>
      <c r="AB34" s="283" t="str">
        <f t="shared" si="0"/>
        <v/>
      </c>
      <c r="AC34" s="283" t="str">
        <f>+IF(SUM(Q34:AA34)&gt;0,SUM(Q34:AA34),"")</f>
        <v/>
      </c>
    </row>
    <row r="35" spans="2:31" ht="19.5" customHeight="1" thickBot="1">
      <c r="B35" s="515" t="s">
        <v>161</v>
      </c>
      <c r="C35" s="516"/>
      <c r="D35" s="239">
        <f>SUM(D7:D34)</f>
        <v>0</v>
      </c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18" t="s">
        <v>57</v>
      </c>
      <c r="AB35" s="50"/>
    </row>
    <row r="36" spans="2:31" ht="19.5" customHeight="1" thickBot="1">
      <c r="B36" s="517" t="s">
        <v>168</v>
      </c>
      <c r="C36" s="518"/>
      <c r="D36" s="240">
        <f>SUM(F36:P36)</f>
        <v>0</v>
      </c>
      <c r="E36" s="106"/>
      <c r="F36" s="243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44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44">
        <f t="shared" si="2"/>
        <v>0</v>
      </c>
      <c r="I36" s="244">
        <f t="shared" si="2"/>
        <v>0</v>
      </c>
      <c r="J36" s="244">
        <f t="shared" si="2"/>
        <v>0</v>
      </c>
      <c r="K36" s="244">
        <f t="shared" si="2"/>
        <v>0</v>
      </c>
      <c r="L36" s="244">
        <f t="shared" si="2"/>
        <v>0</v>
      </c>
      <c r="M36" s="244">
        <f t="shared" si="2"/>
        <v>0</v>
      </c>
      <c r="N36" s="244">
        <f t="shared" si="2"/>
        <v>0</v>
      </c>
      <c r="O36" s="244">
        <f t="shared" si="2"/>
        <v>0</v>
      </c>
      <c r="P36" s="245">
        <f t="shared" si="2"/>
        <v>0</v>
      </c>
      <c r="Q36" s="243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44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44">
        <f t="shared" si="3"/>
        <v>0</v>
      </c>
      <c r="T36" s="244">
        <f t="shared" si="3"/>
        <v>0</v>
      </c>
      <c r="U36" s="244">
        <f t="shared" si="3"/>
        <v>0</v>
      </c>
      <c r="V36" s="244">
        <f t="shared" si="3"/>
        <v>0</v>
      </c>
      <c r="W36" s="244">
        <f t="shared" si="3"/>
        <v>0</v>
      </c>
      <c r="X36" s="244">
        <f t="shared" si="3"/>
        <v>0</v>
      </c>
      <c r="Y36" s="244">
        <f t="shared" si="3"/>
        <v>0</v>
      </c>
      <c r="Z36" s="244">
        <f t="shared" si="3"/>
        <v>0</v>
      </c>
      <c r="AA36" s="245">
        <f t="shared" si="3"/>
        <v>0</v>
      </c>
    </row>
    <row r="37" spans="2:31" ht="19.5" customHeight="1">
      <c r="B37" s="519" t="s">
        <v>162</v>
      </c>
      <c r="C37" s="480"/>
      <c r="D37" s="240">
        <f>SUM(Q36:AA36)</f>
        <v>0</v>
      </c>
    </row>
    <row r="38" spans="2:31" ht="19.5" customHeight="1">
      <c r="B38" s="510" t="s">
        <v>163</v>
      </c>
      <c r="C38" s="497"/>
      <c r="D38" s="240">
        <f>D36+D37</f>
        <v>0</v>
      </c>
    </row>
    <row r="39" spans="2:31" ht="19.5" customHeight="1">
      <c r="B39" s="510" t="s">
        <v>164</v>
      </c>
      <c r="C39" s="497"/>
      <c r="D39" s="241" t="e">
        <f>(D38/D35)*100</f>
        <v>#DIV/0!</v>
      </c>
    </row>
    <row r="40" spans="2:31" ht="19.5" customHeight="1" thickBot="1">
      <c r="B40" s="511" t="s">
        <v>165</v>
      </c>
      <c r="C40" s="512"/>
      <c r="D40" s="249" t="e">
        <f>(D37/D35)*100</f>
        <v>#DIV/0!</v>
      </c>
    </row>
    <row r="42" spans="2:31">
      <c r="O42" s="76"/>
    </row>
    <row r="43" spans="2:31">
      <c r="C43" s="10"/>
      <c r="D43" s="6"/>
      <c r="E43" s="6"/>
      <c r="F43" s="6"/>
    </row>
    <row r="44" spans="2:31">
      <c r="C44" s="22"/>
      <c r="D44" s="24"/>
      <c r="E44" s="6"/>
      <c r="F44" s="23"/>
    </row>
    <row r="45" spans="2:31">
      <c r="D45" s="26"/>
      <c r="E45" s="6"/>
      <c r="F45" s="23"/>
    </row>
    <row r="46" spans="2:31">
      <c r="C46" s="22"/>
      <c r="D46" s="24"/>
      <c r="E46" s="6"/>
      <c r="F46" s="23"/>
    </row>
    <row r="47" spans="2:31">
      <c r="C47" s="22"/>
      <c r="D47" s="24"/>
      <c r="E47" s="6"/>
      <c r="F47" s="23"/>
    </row>
    <row r="48" spans="2:31">
      <c r="C48" s="22"/>
      <c r="D48" s="24"/>
      <c r="E48" s="6"/>
      <c r="F48" s="23"/>
    </row>
    <row r="49" spans="3:6">
      <c r="C49" s="22"/>
      <c r="D49" s="26"/>
      <c r="E49" s="6"/>
      <c r="F49" s="23"/>
    </row>
    <row r="50" spans="3:6">
      <c r="C50" s="22"/>
      <c r="D50" s="24"/>
      <c r="E50" s="6"/>
      <c r="F50" s="23"/>
    </row>
    <row r="51" spans="3:6">
      <c r="C51" s="22"/>
      <c r="D51" s="26"/>
      <c r="E51" s="6"/>
      <c r="F51" s="23"/>
    </row>
    <row r="52" spans="3:6">
      <c r="C52" s="22"/>
      <c r="D52" s="24"/>
      <c r="E52" s="6"/>
      <c r="F52" s="23"/>
    </row>
    <row r="53" spans="3:6">
      <c r="C53" s="22"/>
      <c r="D53" s="24"/>
      <c r="E53" s="6"/>
      <c r="F53" s="23"/>
    </row>
    <row r="54" spans="3:6">
      <c r="C54" s="22"/>
      <c r="D54" s="26"/>
      <c r="E54" s="6"/>
      <c r="F54" s="23"/>
    </row>
    <row r="55" spans="3:6">
      <c r="C55" s="22"/>
      <c r="D55" s="26"/>
      <c r="E55" s="6"/>
      <c r="F55" s="23"/>
    </row>
    <row r="56" spans="3:6">
      <c r="C56" s="22"/>
      <c r="D56" s="24"/>
      <c r="E56" s="6"/>
      <c r="F56" s="23"/>
    </row>
    <row r="57" spans="3:6">
      <c r="C57" s="22"/>
      <c r="D57" s="24"/>
      <c r="E57" s="6"/>
      <c r="F57" s="23"/>
    </row>
    <row r="58" spans="3:6">
      <c r="C58" s="22"/>
      <c r="D58" s="24"/>
      <c r="E58" s="6"/>
      <c r="F58" s="23"/>
    </row>
    <row r="59" spans="3:6">
      <c r="C59" s="22"/>
      <c r="D59" s="26"/>
      <c r="E59" s="6"/>
      <c r="F59" s="23"/>
    </row>
    <row r="60" spans="3:6">
      <c r="C60" s="22"/>
      <c r="D60" s="24"/>
      <c r="E60" s="6"/>
      <c r="F60" s="23"/>
    </row>
    <row r="61" spans="3:6">
      <c r="C61" s="22"/>
      <c r="D61" s="24"/>
      <c r="E61" s="6"/>
      <c r="F61" s="23"/>
    </row>
    <row r="62" spans="3:6">
      <c r="C62" s="22"/>
      <c r="D62" s="26"/>
      <c r="E62" s="6"/>
      <c r="F62" s="23"/>
    </row>
    <row r="63" spans="3:6">
      <c r="C63" s="22"/>
      <c r="D63" s="26"/>
      <c r="E63" s="6"/>
      <c r="F63" s="23"/>
    </row>
    <row r="64" spans="3:6">
      <c r="C64" s="22"/>
      <c r="D64" s="26"/>
      <c r="E64" s="6"/>
      <c r="F64" s="23"/>
    </row>
    <row r="65" spans="3:6">
      <c r="C65" s="22"/>
      <c r="D65" s="27"/>
      <c r="E65" s="6"/>
      <c r="F65" s="23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F5:H5"/>
    <mergeCell ref="B30:B33"/>
    <mergeCell ref="B17:B18"/>
    <mergeCell ref="B21:B22"/>
    <mergeCell ref="B28:C28"/>
    <mergeCell ref="B27:C27"/>
    <mergeCell ref="B29:C29"/>
    <mergeCell ref="B23:B26"/>
    <mergeCell ref="B20:C20"/>
    <mergeCell ref="B19:C19"/>
    <mergeCell ref="W2:AA2"/>
    <mergeCell ref="B14:B16"/>
    <mergeCell ref="T5:U5"/>
    <mergeCell ref="Y5:Z5"/>
    <mergeCell ref="V5:W5"/>
    <mergeCell ref="B9:B12"/>
    <mergeCell ref="B7:C7"/>
    <mergeCell ref="B8:C8"/>
    <mergeCell ref="B13:C13"/>
    <mergeCell ref="D3:E3"/>
    <mergeCell ref="Q5:S5"/>
    <mergeCell ref="K5:L5"/>
    <mergeCell ref="F4:P4"/>
    <mergeCell ref="I5:J5"/>
    <mergeCell ref="N5:O5"/>
    <mergeCell ref="Q4:AA4"/>
  </mergeCells>
  <phoneticPr fontId="4"/>
  <dataValidations count="1">
    <dataValidation allowBlank="1" showInputMessage="1" showErrorMessage="1" promptTitle="禁止" prompt="入力できません" sqref="D4 D7:D40 AB7:AC34 F36:AA36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showGridLines="0" zoomScale="80" workbookViewId="0">
      <pane xSplit="4" ySplit="6" topLeftCell="E10" activePane="bottomRight" state="frozen"/>
      <selection activeCell="E6" sqref="E6"/>
      <selection pane="topRight" activeCell="E6" sqref="E6"/>
      <selection pane="bottomLeft" activeCell="E6" sqref="E6"/>
      <selection pane="bottomRight" activeCell="M17" sqref="M17"/>
    </sheetView>
  </sheetViews>
  <sheetFormatPr defaultRowHeight="13.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>
      <c r="C1" s="3" t="s">
        <v>51</v>
      </c>
      <c r="L1" s="82" t="str">
        <f>IF(販売実績表!$M$2="","",販売実績表!$M$2)</f>
        <v/>
      </c>
      <c r="Q1" s="81"/>
    </row>
    <row r="2" spans="2:29" ht="18" customHeight="1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471" t="s">
        <v>215</v>
      </c>
      <c r="X2" s="472"/>
      <c r="Y2" s="472"/>
      <c r="Z2" s="472"/>
      <c r="AA2" s="473"/>
    </row>
    <row r="3" spans="2:29" ht="18" customHeight="1" thickBot="1">
      <c r="C3" s="49" t="s">
        <v>174</v>
      </c>
      <c r="D3" s="522" t="s">
        <v>145</v>
      </c>
      <c r="E3" s="523"/>
      <c r="F3" s="9"/>
      <c r="G3" s="212" t="s">
        <v>202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6"/>
      <c r="U3" s="6"/>
      <c r="V3" s="6"/>
      <c r="W3" s="10"/>
      <c r="X3" s="10"/>
      <c r="Y3" s="10"/>
      <c r="Z3" s="10"/>
    </row>
    <row r="4" spans="2:29" ht="18" customHeight="1">
      <c r="C4" s="276" t="str">
        <f>販売実績表!J2</f>
        <v>2023年度</v>
      </c>
      <c r="D4" s="121" t="str">
        <f>IF(販売実績表!$H$37=0,"",販売実績表!$H$37)</f>
        <v/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2:29" s="16" customFormat="1" ht="25.5" customHeight="1">
      <c r="C5" s="11"/>
      <c r="D5" s="12"/>
      <c r="E5" s="12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2:29" ht="128.25" customHeight="1">
      <c r="B6" s="17" t="s">
        <v>53</v>
      </c>
      <c r="C6" s="1"/>
      <c r="D6" s="148" t="s">
        <v>166</v>
      </c>
      <c r="E6" s="149" t="s">
        <v>167</v>
      </c>
      <c r="F6" s="226" t="s">
        <v>107</v>
      </c>
      <c r="G6" s="227" t="s">
        <v>109</v>
      </c>
      <c r="H6" s="228" t="s">
        <v>105</v>
      </c>
      <c r="I6" s="229" t="s">
        <v>115</v>
      </c>
      <c r="J6" s="229" t="s">
        <v>195</v>
      </c>
      <c r="K6" s="229" t="s">
        <v>116</v>
      </c>
      <c r="L6" s="229" t="s">
        <v>117</v>
      </c>
      <c r="M6" s="192" t="s">
        <v>118</v>
      </c>
      <c r="N6" s="230" t="s">
        <v>208</v>
      </c>
      <c r="O6" s="227" t="s">
        <v>119</v>
      </c>
      <c r="P6" s="231" t="s">
        <v>12</v>
      </c>
      <c r="Q6" s="226" t="s">
        <v>107</v>
      </c>
      <c r="R6" s="227" t="s">
        <v>109</v>
      </c>
      <c r="S6" s="227" t="s">
        <v>105</v>
      </c>
      <c r="T6" s="227" t="s">
        <v>115</v>
      </c>
      <c r="U6" s="227" t="s">
        <v>195</v>
      </c>
      <c r="V6" s="235" t="s">
        <v>116</v>
      </c>
      <c r="W6" s="227" t="s">
        <v>117</v>
      </c>
      <c r="X6" s="192" t="s">
        <v>118</v>
      </c>
      <c r="Y6" s="227" t="s">
        <v>208</v>
      </c>
      <c r="Z6" s="227" t="s">
        <v>119</v>
      </c>
      <c r="AA6" s="236" t="s">
        <v>12</v>
      </c>
      <c r="AB6" s="248" t="s">
        <v>203</v>
      </c>
      <c r="AC6" s="247" t="s">
        <v>133</v>
      </c>
    </row>
    <row r="7" spans="2:29" s="16" customFormat="1" ht="30.95" customHeight="1">
      <c r="B7" s="504" t="s">
        <v>43</v>
      </c>
      <c r="C7" s="505"/>
      <c r="D7" s="237">
        <f>(販売実績表!H5)</f>
        <v>0</v>
      </c>
      <c r="E7" s="250"/>
      <c r="F7" s="284"/>
      <c r="G7" s="285"/>
      <c r="H7" s="285"/>
      <c r="I7" s="285"/>
      <c r="J7" s="285"/>
      <c r="K7" s="285"/>
      <c r="L7" s="285"/>
      <c r="M7" s="285"/>
      <c r="N7" s="285"/>
      <c r="O7" s="285"/>
      <c r="P7" s="286"/>
      <c r="Q7" s="284"/>
      <c r="R7" s="285"/>
      <c r="S7" s="285"/>
      <c r="T7" s="285"/>
      <c r="U7" s="285"/>
      <c r="V7" s="285"/>
      <c r="W7" s="285"/>
      <c r="X7" s="285"/>
      <c r="Y7" s="285"/>
      <c r="Z7" s="285"/>
      <c r="AA7" s="286"/>
      <c r="AB7" s="283" t="str">
        <f>+IF(SUM(F7:P7)&gt;0,SUM(F7:P7),"")</f>
        <v/>
      </c>
      <c r="AC7" s="283" t="str">
        <f>+IF(SUM(Q7:AA7)&gt;0,SUM(Q7:AA7),"")</f>
        <v/>
      </c>
    </row>
    <row r="8" spans="2:29" s="16" customFormat="1" ht="30.95" customHeight="1">
      <c r="B8" s="504" t="s">
        <v>44</v>
      </c>
      <c r="C8" s="505"/>
      <c r="D8" s="237">
        <f>(販売実績表!H6)</f>
        <v>0</v>
      </c>
      <c r="E8" s="250"/>
      <c r="F8" s="284"/>
      <c r="G8" s="285"/>
      <c r="H8" s="285"/>
      <c r="I8" s="285"/>
      <c r="J8" s="285"/>
      <c r="K8" s="285"/>
      <c r="L8" s="285"/>
      <c r="M8" s="285"/>
      <c r="N8" s="285"/>
      <c r="O8" s="285"/>
      <c r="P8" s="286"/>
      <c r="Q8" s="284"/>
      <c r="R8" s="285"/>
      <c r="S8" s="285"/>
      <c r="T8" s="285"/>
      <c r="U8" s="285"/>
      <c r="V8" s="285"/>
      <c r="W8" s="285"/>
      <c r="X8" s="285"/>
      <c r="Y8" s="285"/>
      <c r="Z8" s="285"/>
      <c r="AA8" s="286"/>
      <c r="AB8" s="283" t="str">
        <f t="shared" ref="AB8:AB34" si="0">+IF(SUM(F8:P8)&gt;0,SUM(F8:P8),"")</f>
        <v/>
      </c>
      <c r="AC8" s="283" t="str">
        <f t="shared" ref="AC8:AC33" si="1">+IF(SUM(Q8:AA8)&gt;0,SUM(Q8:AA8),"")</f>
        <v/>
      </c>
    </row>
    <row r="9" spans="2:29" s="16" customFormat="1" ht="30.95" customHeight="1">
      <c r="B9" s="487" t="s">
        <v>158</v>
      </c>
      <c r="C9" s="132" t="s">
        <v>45</v>
      </c>
      <c r="D9" s="237">
        <f>(販売実績表!H7)</f>
        <v>0</v>
      </c>
      <c r="E9" s="250"/>
      <c r="F9" s="284"/>
      <c r="G9" s="285"/>
      <c r="H9" s="285"/>
      <c r="I9" s="285"/>
      <c r="J9" s="285"/>
      <c r="K9" s="285"/>
      <c r="L9" s="285"/>
      <c r="M9" s="285"/>
      <c r="N9" s="285"/>
      <c r="O9" s="285"/>
      <c r="P9" s="286"/>
      <c r="Q9" s="284"/>
      <c r="R9" s="285"/>
      <c r="S9" s="285"/>
      <c r="T9" s="285"/>
      <c r="U9" s="285"/>
      <c r="V9" s="285"/>
      <c r="W9" s="285"/>
      <c r="X9" s="285"/>
      <c r="Y9" s="285"/>
      <c r="Z9" s="285"/>
      <c r="AA9" s="286"/>
      <c r="AB9" s="283" t="str">
        <f t="shared" si="0"/>
        <v/>
      </c>
      <c r="AC9" s="283" t="str">
        <f t="shared" si="1"/>
        <v/>
      </c>
    </row>
    <row r="10" spans="2:29" s="16" customFormat="1" ht="30.95" customHeight="1">
      <c r="B10" s="520"/>
      <c r="C10" s="48" t="s">
        <v>46</v>
      </c>
      <c r="D10" s="237">
        <f>(販売実績表!H8)</f>
        <v>0</v>
      </c>
      <c r="E10" s="250"/>
      <c r="F10" s="284"/>
      <c r="G10" s="285"/>
      <c r="H10" s="285"/>
      <c r="I10" s="285"/>
      <c r="J10" s="285"/>
      <c r="K10" s="285"/>
      <c r="L10" s="285"/>
      <c r="M10" s="285"/>
      <c r="N10" s="285"/>
      <c r="O10" s="285"/>
      <c r="P10" s="286"/>
      <c r="Q10" s="284"/>
      <c r="R10" s="285"/>
      <c r="S10" s="285"/>
      <c r="T10" s="285"/>
      <c r="U10" s="285"/>
      <c r="V10" s="285"/>
      <c r="W10" s="285"/>
      <c r="X10" s="285"/>
      <c r="Y10" s="285"/>
      <c r="Z10" s="285"/>
      <c r="AA10" s="286"/>
      <c r="AB10" s="283" t="str">
        <f t="shared" si="0"/>
        <v/>
      </c>
      <c r="AC10" s="283" t="str">
        <f t="shared" si="1"/>
        <v/>
      </c>
    </row>
    <row r="11" spans="2:29" s="16" customFormat="1" ht="30.95" customHeight="1">
      <c r="B11" s="520"/>
      <c r="C11" s="131" t="s">
        <v>142</v>
      </c>
      <c r="D11" s="237">
        <f>(販売実績表!H9)</f>
        <v>0</v>
      </c>
      <c r="E11" s="250"/>
      <c r="F11" s="284"/>
      <c r="G11" s="285"/>
      <c r="H11" s="285"/>
      <c r="I11" s="285"/>
      <c r="J11" s="285"/>
      <c r="K11" s="285"/>
      <c r="L11" s="285"/>
      <c r="M11" s="285"/>
      <c r="N11" s="285"/>
      <c r="O11" s="285"/>
      <c r="P11" s="286"/>
      <c r="Q11" s="284"/>
      <c r="R11" s="285"/>
      <c r="S11" s="285"/>
      <c r="T11" s="285"/>
      <c r="U11" s="285"/>
      <c r="V11" s="285"/>
      <c r="W11" s="285"/>
      <c r="X11" s="285"/>
      <c r="Y11" s="285"/>
      <c r="Z11" s="285"/>
      <c r="AA11" s="286"/>
      <c r="AB11" s="283" t="str">
        <f>+IF(SUM(F11:P11)&gt;0,SUM(F11:P11),"")</f>
        <v/>
      </c>
      <c r="AC11" s="283" t="str">
        <f>+IF(SUM(Q11:AA11)&gt;0,SUM(Q11:AA11),"")</f>
        <v/>
      </c>
    </row>
    <row r="12" spans="2:29" s="16" customFormat="1" ht="30.95" customHeight="1">
      <c r="B12" s="521"/>
      <c r="C12" s="130" t="s">
        <v>146</v>
      </c>
      <c r="D12" s="237">
        <f>(販売実績表!H10)</f>
        <v>0</v>
      </c>
      <c r="E12" s="250"/>
      <c r="F12" s="284"/>
      <c r="G12" s="285"/>
      <c r="H12" s="285"/>
      <c r="I12" s="285"/>
      <c r="J12" s="285"/>
      <c r="K12" s="285"/>
      <c r="L12" s="285"/>
      <c r="M12" s="285"/>
      <c r="N12" s="285"/>
      <c r="O12" s="285"/>
      <c r="P12" s="286"/>
      <c r="Q12" s="284"/>
      <c r="R12" s="285"/>
      <c r="S12" s="285"/>
      <c r="T12" s="285"/>
      <c r="U12" s="285"/>
      <c r="V12" s="285"/>
      <c r="W12" s="285"/>
      <c r="X12" s="285"/>
      <c r="Y12" s="285"/>
      <c r="Z12" s="285"/>
      <c r="AA12" s="286"/>
      <c r="AB12" s="283" t="str">
        <f>+IF(SUM(F12:P12)&gt;0,SUM(F12:P12),"")</f>
        <v/>
      </c>
      <c r="AC12" s="283" t="str">
        <f>+IF(SUM(Q12:AA12)&gt;0,SUM(Q12:AA12),"")</f>
        <v/>
      </c>
    </row>
    <row r="13" spans="2:29" s="16" customFormat="1" ht="30.95" customHeight="1">
      <c r="B13" s="506" t="s">
        <v>47</v>
      </c>
      <c r="C13" s="507"/>
      <c r="D13" s="237">
        <f>(販売実績表!H11)</f>
        <v>0</v>
      </c>
      <c r="E13" s="250"/>
      <c r="F13" s="284"/>
      <c r="G13" s="285"/>
      <c r="H13" s="285"/>
      <c r="I13" s="285"/>
      <c r="J13" s="285"/>
      <c r="K13" s="285"/>
      <c r="L13" s="285"/>
      <c r="M13" s="285"/>
      <c r="N13" s="285"/>
      <c r="O13" s="285"/>
      <c r="P13" s="286"/>
      <c r="Q13" s="284"/>
      <c r="R13" s="285"/>
      <c r="S13" s="285"/>
      <c r="T13" s="285"/>
      <c r="U13" s="285"/>
      <c r="V13" s="285"/>
      <c r="W13" s="285"/>
      <c r="X13" s="285"/>
      <c r="Y13" s="285"/>
      <c r="Z13" s="285"/>
      <c r="AA13" s="286"/>
      <c r="AB13" s="283" t="str">
        <f t="shared" si="0"/>
        <v/>
      </c>
      <c r="AC13" s="283" t="str">
        <f t="shared" si="1"/>
        <v/>
      </c>
    </row>
    <row r="14" spans="2:29" s="16" customFormat="1" ht="30.95" customHeight="1">
      <c r="B14" s="499" t="s">
        <v>157</v>
      </c>
      <c r="C14" s="133" t="s">
        <v>21</v>
      </c>
      <c r="D14" s="237">
        <f>(販売実績表!H12)</f>
        <v>0</v>
      </c>
      <c r="E14" s="250"/>
      <c r="F14" s="284"/>
      <c r="G14" s="285"/>
      <c r="H14" s="285"/>
      <c r="I14" s="285"/>
      <c r="J14" s="285"/>
      <c r="K14" s="285"/>
      <c r="L14" s="285"/>
      <c r="M14" s="285"/>
      <c r="N14" s="285"/>
      <c r="O14" s="285"/>
      <c r="P14" s="286"/>
      <c r="Q14" s="284"/>
      <c r="R14" s="285"/>
      <c r="S14" s="285"/>
      <c r="T14" s="285"/>
      <c r="U14" s="285"/>
      <c r="V14" s="285"/>
      <c r="W14" s="285"/>
      <c r="X14" s="285"/>
      <c r="Y14" s="285"/>
      <c r="Z14" s="285"/>
      <c r="AA14" s="286"/>
      <c r="AB14" s="283" t="str">
        <f t="shared" si="0"/>
        <v/>
      </c>
      <c r="AC14" s="283" t="str">
        <f t="shared" si="1"/>
        <v/>
      </c>
    </row>
    <row r="15" spans="2:29" s="16" customFormat="1" ht="30.95" customHeight="1">
      <c r="B15" s="500"/>
      <c r="C15" s="134" t="s">
        <v>23</v>
      </c>
      <c r="D15" s="237">
        <f>(販売実績表!H13)</f>
        <v>0</v>
      </c>
      <c r="E15" s="250"/>
      <c r="F15" s="284"/>
      <c r="G15" s="285"/>
      <c r="H15" s="285"/>
      <c r="I15" s="285"/>
      <c r="J15" s="285"/>
      <c r="K15" s="285"/>
      <c r="L15" s="285"/>
      <c r="M15" s="285"/>
      <c r="N15" s="285"/>
      <c r="O15" s="285"/>
      <c r="P15" s="286"/>
      <c r="Q15" s="284"/>
      <c r="R15" s="285"/>
      <c r="S15" s="285"/>
      <c r="T15" s="285"/>
      <c r="U15" s="285"/>
      <c r="V15" s="285"/>
      <c r="W15" s="285"/>
      <c r="X15" s="285"/>
      <c r="Y15" s="285"/>
      <c r="Z15" s="285"/>
      <c r="AA15" s="286"/>
      <c r="AB15" s="283" t="str">
        <f t="shared" si="0"/>
        <v/>
      </c>
      <c r="AC15" s="283" t="str">
        <f t="shared" si="1"/>
        <v/>
      </c>
    </row>
    <row r="16" spans="2:29" s="16" customFormat="1" ht="30.95" customHeight="1">
      <c r="B16" s="501"/>
      <c r="C16" s="135" t="s">
        <v>147</v>
      </c>
      <c r="D16" s="237">
        <f>(販売実績表!H14)</f>
        <v>0</v>
      </c>
      <c r="E16" s="250"/>
      <c r="F16" s="284"/>
      <c r="G16" s="285"/>
      <c r="H16" s="285"/>
      <c r="I16" s="285"/>
      <c r="J16" s="285"/>
      <c r="K16" s="285"/>
      <c r="L16" s="285"/>
      <c r="M16" s="285"/>
      <c r="N16" s="285"/>
      <c r="O16" s="285"/>
      <c r="P16" s="286"/>
      <c r="Q16" s="284"/>
      <c r="R16" s="285"/>
      <c r="S16" s="285"/>
      <c r="T16" s="285"/>
      <c r="U16" s="285"/>
      <c r="V16" s="285"/>
      <c r="W16" s="285"/>
      <c r="X16" s="285"/>
      <c r="Y16" s="285"/>
      <c r="Z16" s="285"/>
      <c r="AA16" s="286"/>
      <c r="AB16" s="283" t="str">
        <f t="shared" si="0"/>
        <v/>
      </c>
      <c r="AC16" s="283" t="str">
        <f t="shared" si="1"/>
        <v/>
      </c>
    </row>
    <row r="17" spans="2:31" s="16" customFormat="1" ht="30.95" customHeight="1">
      <c r="B17" s="487" t="s">
        <v>25</v>
      </c>
      <c r="C17" s="136" t="s">
        <v>60</v>
      </c>
      <c r="D17" s="237">
        <f>(販売実績表!H15)</f>
        <v>0</v>
      </c>
      <c r="E17" s="250"/>
      <c r="F17" s="284"/>
      <c r="G17" s="285"/>
      <c r="H17" s="285"/>
      <c r="I17" s="285"/>
      <c r="J17" s="285"/>
      <c r="K17" s="285"/>
      <c r="L17" s="285"/>
      <c r="M17" s="285"/>
      <c r="N17" s="285"/>
      <c r="O17" s="285"/>
      <c r="P17" s="286"/>
      <c r="Q17" s="284"/>
      <c r="R17" s="285"/>
      <c r="S17" s="285"/>
      <c r="T17" s="285"/>
      <c r="U17" s="285"/>
      <c r="V17" s="285"/>
      <c r="W17" s="285"/>
      <c r="X17" s="285"/>
      <c r="Y17" s="285"/>
      <c r="Z17" s="285"/>
      <c r="AA17" s="286"/>
      <c r="AB17" s="283" t="str">
        <f t="shared" si="0"/>
        <v/>
      </c>
      <c r="AC17" s="283" t="str">
        <f t="shared" si="1"/>
        <v/>
      </c>
    </row>
    <row r="18" spans="2:31" s="16" customFormat="1" ht="30.95" customHeight="1">
      <c r="B18" s="521"/>
      <c r="C18" s="140" t="s">
        <v>149</v>
      </c>
      <c r="D18" s="237">
        <f>(販売実績表!H16)</f>
        <v>0</v>
      </c>
      <c r="E18" s="250"/>
      <c r="F18" s="284"/>
      <c r="G18" s="285"/>
      <c r="H18" s="285"/>
      <c r="I18" s="285"/>
      <c r="J18" s="285"/>
      <c r="K18" s="285"/>
      <c r="L18" s="285"/>
      <c r="M18" s="285"/>
      <c r="N18" s="285"/>
      <c r="O18" s="285"/>
      <c r="P18" s="286"/>
      <c r="Q18" s="284"/>
      <c r="R18" s="285"/>
      <c r="S18" s="285"/>
      <c r="T18" s="285"/>
      <c r="U18" s="285"/>
      <c r="V18" s="285"/>
      <c r="W18" s="285"/>
      <c r="X18" s="285"/>
      <c r="Y18" s="285"/>
      <c r="Z18" s="285"/>
      <c r="AA18" s="286"/>
      <c r="AB18" s="283" t="str">
        <f t="shared" si="0"/>
        <v/>
      </c>
      <c r="AC18" s="283" t="str">
        <f t="shared" si="1"/>
        <v/>
      </c>
    </row>
    <row r="19" spans="2:31" s="16" customFormat="1" ht="30.95" customHeight="1">
      <c r="B19" s="508" t="s">
        <v>26</v>
      </c>
      <c r="C19" s="509"/>
      <c r="D19" s="237">
        <f>(販売実績表!H17)</f>
        <v>0</v>
      </c>
      <c r="E19" s="250"/>
      <c r="F19" s="284"/>
      <c r="G19" s="285"/>
      <c r="H19" s="285"/>
      <c r="I19" s="285"/>
      <c r="J19" s="285"/>
      <c r="K19" s="285"/>
      <c r="L19" s="285"/>
      <c r="M19" s="285"/>
      <c r="N19" s="285"/>
      <c r="O19" s="285"/>
      <c r="P19" s="286"/>
      <c r="Q19" s="284"/>
      <c r="R19" s="285"/>
      <c r="S19" s="285"/>
      <c r="T19" s="285"/>
      <c r="U19" s="285"/>
      <c r="V19" s="285"/>
      <c r="W19" s="285"/>
      <c r="X19" s="285"/>
      <c r="Y19" s="285"/>
      <c r="Z19" s="285"/>
      <c r="AA19" s="286"/>
      <c r="AB19" s="283" t="str">
        <f t="shared" si="0"/>
        <v/>
      </c>
      <c r="AC19" s="283" t="str">
        <f t="shared" si="1"/>
        <v/>
      </c>
    </row>
    <row r="20" spans="2:31" s="16" customFormat="1" ht="33" customHeight="1">
      <c r="B20" s="494" t="s">
        <v>159</v>
      </c>
      <c r="C20" s="495"/>
      <c r="D20" s="237">
        <f>(販売実績表!H18)</f>
        <v>0</v>
      </c>
      <c r="E20" s="250"/>
      <c r="F20" s="284"/>
      <c r="G20" s="285"/>
      <c r="H20" s="285"/>
      <c r="I20" s="285"/>
      <c r="J20" s="285"/>
      <c r="K20" s="285"/>
      <c r="L20" s="285"/>
      <c r="M20" s="285"/>
      <c r="N20" s="285"/>
      <c r="O20" s="285"/>
      <c r="P20" s="286"/>
      <c r="Q20" s="284"/>
      <c r="R20" s="285"/>
      <c r="S20" s="285"/>
      <c r="T20" s="285"/>
      <c r="U20" s="285"/>
      <c r="V20" s="285"/>
      <c r="W20" s="285"/>
      <c r="X20" s="285"/>
      <c r="Y20" s="285"/>
      <c r="Z20" s="285"/>
      <c r="AA20" s="286"/>
      <c r="AB20" s="283" t="str">
        <f t="shared" si="0"/>
        <v/>
      </c>
      <c r="AC20" s="283" t="str">
        <f t="shared" si="1"/>
        <v/>
      </c>
    </row>
    <row r="21" spans="2:31" s="16" customFormat="1" ht="30.95" customHeight="1">
      <c r="B21" s="487" t="s">
        <v>29</v>
      </c>
      <c r="C21" s="128" t="s">
        <v>64</v>
      </c>
      <c r="D21" s="237">
        <f>(販売実績表!H19)</f>
        <v>0</v>
      </c>
      <c r="E21" s="250"/>
      <c r="F21" s="284"/>
      <c r="G21" s="285"/>
      <c r="H21" s="285"/>
      <c r="I21" s="285"/>
      <c r="J21" s="285"/>
      <c r="K21" s="285"/>
      <c r="L21" s="285"/>
      <c r="M21" s="285"/>
      <c r="N21" s="285"/>
      <c r="O21" s="285"/>
      <c r="P21" s="286"/>
      <c r="Q21" s="284"/>
      <c r="R21" s="285"/>
      <c r="S21" s="285"/>
      <c r="T21" s="285"/>
      <c r="U21" s="285"/>
      <c r="V21" s="285"/>
      <c r="W21" s="285"/>
      <c r="X21" s="285"/>
      <c r="Y21" s="285"/>
      <c r="Z21" s="285"/>
      <c r="AA21" s="286"/>
      <c r="AB21" s="283" t="str">
        <f>+IF(SUM(F21:P21)&gt;0,SUM(F21:P21),"")</f>
        <v/>
      </c>
      <c r="AC21" s="283" t="str">
        <f t="shared" si="1"/>
        <v/>
      </c>
    </row>
    <row r="22" spans="2:31" s="16" customFormat="1" ht="30.95" customHeight="1">
      <c r="B22" s="521"/>
      <c r="C22" s="47" t="s">
        <v>151</v>
      </c>
      <c r="D22" s="237">
        <f>(販売実績表!H20)</f>
        <v>0</v>
      </c>
      <c r="E22" s="250"/>
      <c r="F22" s="284"/>
      <c r="G22" s="285"/>
      <c r="H22" s="285"/>
      <c r="I22" s="285"/>
      <c r="J22" s="285"/>
      <c r="K22" s="285"/>
      <c r="L22" s="285"/>
      <c r="M22" s="285"/>
      <c r="N22" s="285"/>
      <c r="O22" s="285"/>
      <c r="P22" s="286"/>
      <c r="Q22" s="284"/>
      <c r="R22" s="285"/>
      <c r="S22" s="285"/>
      <c r="T22" s="285"/>
      <c r="U22" s="285"/>
      <c r="V22" s="285"/>
      <c r="W22" s="285"/>
      <c r="X22" s="285"/>
      <c r="Y22" s="285"/>
      <c r="Z22" s="285"/>
      <c r="AA22" s="286"/>
      <c r="AB22" s="283" t="str">
        <f t="shared" si="0"/>
        <v/>
      </c>
      <c r="AC22" s="283" t="str">
        <f>+IF(SUM(Q22:AA22)&gt;0,SUM(Q22:AA22),"")</f>
        <v/>
      </c>
    </row>
    <row r="23" spans="2:31" s="16" customFormat="1" ht="30.95" customHeight="1">
      <c r="B23" s="487" t="s">
        <v>56</v>
      </c>
      <c r="C23" s="134" t="s">
        <v>130</v>
      </c>
      <c r="D23" s="237">
        <f>(販売実績表!H21)</f>
        <v>0</v>
      </c>
      <c r="E23" s="250"/>
      <c r="F23" s="284"/>
      <c r="G23" s="285"/>
      <c r="H23" s="285"/>
      <c r="I23" s="285"/>
      <c r="J23" s="285"/>
      <c r="K23" s="285"/>
      <c r="L23" s="285"/>
      <c r="M23" s="285"/>
      <c r="N23" s="285"/>
      <c r="O23" s="285"/>
      <c r="P23" s="286"/>
      <c r="Q23" s="284"/>
      <c r="R23" s="285"/>
      <c r="S23" s="285"/>
      <c r="T23" s="285"/>
      <c r="U23" s="285"/>
      <c r="V23" s="285"/>
      <c r="W23" s="285"/>
      <c r="X23" s="285"/>
      <c r="Y23" s="285"/>
      <c r="Z23" s="285"/>
      <c r="AA23" s="286"/>
      <c r="AB23" s="283" t="str">
        <f t="shared" si="0"/>
        <v/>
      </c>
      <c r="AC23" s="283" t="str">
        <f t="shared" si="1"/>
        <v/>
      </c>
    </row>
    <row r="24" spans="2:31" s="16" customFormat="1" ht="30.95" customHeight="1">
      <c r="B24" s="520"/>
      <c r="C24" s="134" t="s">
        <v>31</v>
      </c>
      <c r="D24" s="237">
        <f>(販売実績表!H22)</f>
        <v>0</v>
      </c>
      <c r="E24" s="250"/>
      <c r="F24" s="284"/>
      <c r="G24" s="285"/>
      <c r="H24" s="285"/>
      <c r="I24" s="285"/>
      <c r="J24" s="285"/>
      <c r="K24" s="285"/>
      <c r="L24" s="285"/>
      <c r="M24" s="285"/>
      <c r="N24" s="285"/>
      <c r="O24" s="285"/>
      <c r="P24" s="286"/>
      <c r="Q24" s="284"/>
      <c r="R24" s="285"/>
      <c r="S24" s="285"/>
      <c r="T24" s="285"/>
      <c r="U24" s="285"/>
      <c r="V24" s="285"/>
      <c r="W24" s="285"/>
      <c r="X24" s="285"/>
      <c r="Y24" s="285"/>
      <c r="Z24" s="285"/>
      <c r="AA24" s="286"/>
      <c r="AB24" s="283" t="str">
        <f t="shared" si="0"/>
        <v/>
      </c>
      <c r="AC24" s="283" t="str">
        <f t="shared" si="1"/>
        <v/>
      </c>
    </row>
    <row r="25" spans="2:31" s="16" customFormat="1" ht="30.95" customHeight="1">
      <c r="B25" s="520"/>
      <c r="C25" s="145" t="s">
        <v>155</v>
      </c>
      <c r="D25" s="237">
        <f>(販売実績表!H23)</f>
        <v>0</v>
      </c>
      <c r="E25" s="250"/>
      <c r="F25" s="284"/>
      <c r="G25" s="285"/>
      <c r="H25" s="285"/>
      <c r="I25" s="285"/>
      <c r="J25" s="285"/>
      <c r="K25" s="285"/>
      <c r="L25" s="285"/>
      <c r="M25" s="285"/>
      <c r="N25" s="285"/>
      <c r="O25" s="285"/>
      <c r="P25" s="286"/>
      <c r="Q25" s="284"/>
      <c r="R25" s="285"/>
      <c r="S25" s="285"/>
      <c r="T25" s="285"/>
      <c r="U25" s="285"/>
      <c r="V25" s="285"/>
      <c r="W25" s="285"/>
      <c r="X25" s="285"/>
      <c r="Y25" s="285"/>
      <c r="Z25" s="285"/>
      <c r="AA25" s="286"/>
      <c r="AB25" s="283" t="str">
        <f t="shared" si="0"/>
        <v/>
      </c>
      <c r="AC25" s="283" t="str">
        <f t="shared" si="1"/>
        <v/>
      </c>
    </row>
    <row r="26" spans="2:31" s="16" customFormat="1" ht="30.95" customHeight="1">
      <c r="B26" s="521"/>
      <c r="C26" s="139" t="s">
        <v>12</v>
      </c>
      <c r="D26" s="237">
        <f>(販売実績表!H24)</f>
        <v>0</v>
      </c>
      <c r="E26" s="250"/>
      <c r="F26" s="284"/>
      <c r="G26" s="285"/>
      <c r="H26" s="285"/>
      <c r="I26" s="285"/>
      <c r="J26" s="285"/>
      <c r="K26" s="285"/>
      <c r="L26" s="285"/>
      <c r="M26" s="285"/>
      <c r="N26" s="285"/>
      <c r="O26" s="285"/>
      <c r="P26" s="286"/>
      <c r="Q26" s="284"/>
      <c r="R26" s="285"/>
      <c r="S26" s="285"/>
      <c r="T26" s="285"/>
      <c r="U26" s="285"/>
      <c r="V26" s="285"/>
      <c r="W26" s="285"/>
      <c r="X26" s="285"/>
      <c r="Y26" s="285"/>
      <c r="Z26" s="285"/>
      <c r="AA26" s="286"/>
      <c r="AB26" s="283" t="str">
        <f t="shared" si="0"/>
        <v/>
      </c>
      <c r="AC26" s="283" t="str">
        <f t="shared" si="1"/>
        <v/>
      </c>
      <c r="AD26" s="20"/>
      <c r="AE26" s="21"/>
    </row>
    <row r="27" spans="2:31" s="16" customFormat="1" ht="34.5" customHeight="1">
      <c r="B27" s="526" t="s">
        <v>152</v>
      </c>
      <c r="C27" s="527"/>
      <c r="D27" s="237">
        <f>(販売実績表!H27)</f>
        <v>0</v>
      </c>
      <c r="E27" s="250"/>
      <c r="F27" s="284"/>
      <c r="G27" s="285"/>
      <c r="H27" s="285"/>
      <c r="I27" s="285"/>
      <c r="J27" s="285"/>
      <c r="K27" s="285"/>
      <c r="L27" s="285"/>
      <c r="M27" s="285"/>
      <c r="N27" s="285"/>
      <c r="O27" s="285"/>
      <c r="P27" s="286"/>
      <c r="Q27" s="284"/>
      <c r="R27" s="285"/>
      <c r="S27" s="285"/>
      <c r="T27" s="285"/>
      <c r="U27" s="285"/>
      <c r="V27" s="285"/>
      <c r="W27" s="285"/>
      <c r="X27" s="285"/>
      <c r="Y27" s="285"/>
      <c r="Z27" s="285"/>
      <c r="AA27" s="286"/>
      <c r="AB27" s="283" t="str">
        <f t="shared" si="0"/>
        <v/>
      </c>
      <c r="AC27" s="283" t="str">
        <f t="shared" si="1"/>
        <v/>
      </c>
    </row>
    <row r="28" spans="2:31" s="16" customFormat="1" ht="30.95" customHeight="1">
      <c r="B28" s="524" t="s">
        <v>50</v>
      </c>
      <c r="C28" s="525"/>
      <c r="D28" s="237">
        <f>(販売実績表!H28)</f>
        <v>0</v>
      </c>
      <c r="E28" s="250"/>
      <c r="F28" s="284"/>
      <c r="G28" s="285"/>
      <c r="H28" s="285"/>
      <c r="I28" s="285"/>
      <c r="J28" s="285"/>
      <c r="K28" s="285"/>
      <c r="L28" s="285"/>
      <c r="M28" s="285"/>
      <c r="N28" s="285"/>
      <c r="O28" s="285"/>
      <c r="P28" s="286"/>
      <c r="Q28" s="284"/>
      <c r="R28" s="285"/>
      <c r="S28" s="285"/>
      <c r="T28" s="285"/>
      <c r="U28" s="285"/>
      <c r="V28" s="285"/>
      <c r="W28" s="285"/>
      <c r="X28" s="285"/>
      <c r="Y28" s="285"/>
      <c r="Z28" s="285"/>
      <c r="AA28" s="286"/>
      <c r="AB28" s="283" t="str">
        <f t="shared" si="0"/>
        <v/>
      </c>
      <c r="AC28" s="283" t="str">
        <f t="shared" si="1"/>
        <v/>
      </c>
      <c r="AD28" s="20"/>
      <c r="AE28" s="21"/>
    </row>
    <row r="29" spans="2:31" s="16" customFormat="1" ht="30.95" customHeight="1">
      <c r="B29" s="528" t="s">
        <v>36</v>
      </c>
      <c r="C29" s="529"/>
      <c r="D29" s="237">
        <f>(販売実績表!H29)</f>
        <v>0</v>
      </c>
      <c r="E29" s="250"/>
      <c r="F29" s="284"/>
      <c r="G29" s="285"/>
      <c r="H29" s="285"/>
      <c r="I29" s="285"/>
      <c r="J29" s="285"/>
      <c r="K29" s="285"/>
      <c r="L29" s="285"/>
      <c r="M29" s="285"/>
      <c r="N29" s="285"/>
      <c r="O29" s="285"/>
      <c r="P29" s="286"/>
      <c r="Q29" s="284"/>
      <c r="R29" s="285"/>
      <c r="S29" s="285"/>
      <c r="T29" s="285"/>
      <c r="U29" s="285"/>
      <c r="V29" s="285"/>
      <c r="W29" s="285"/>
      <c r="X29" s="285"/>
      <c r="Y29" s="285"/>
      <c r="Z29" s="285"/>
      <c r="AA29" s="286"/>
      <c r="AB29" s="283" t="str">
        <f t="shared" si="0"/>
        <v/>
      </c>
      <c r="AC29" s="283" t="str">
        <f t="shared" si="1"/>
        <v/>
      </c>
    </row>
    <row r="30" spans="2:31" s="16" customFormat="1" ht="30.95" customHeight="1">
      <c r="B30" s="487" t="s">
        <v>38</v>
      </c>
      <c r="C30" s="134" t="s">
        <v>39</v>
      </c>
      <c r="D30" s="237">
        <f>(販売実績表!H31)</f>
        <v>0</v>
      </c>
      <c r="E30" s="250"/>
      <c r="F30" s="284"/>
      <c r="G30" s="285"/>
      <c r="H30" s="285"/>
      <c r="I30" s="285"/>
      <c r="J30" s="285"/>
      <c r="K30" s="285"/>
      <c r="L30" s="285"/>
      <c r="M30" s="285"/>
      <c r="N30" s="285"/>
      <c r="O30" s="285"/>
      <c r="P30" s="286"/>
      <c r="Q30" s="284"/>
      <c r="R30" s="285"/>
      <c r="S30" s="285"/>
      <c r="T30" s="285"/>
      <c r="U30" s="285"/>
      <c r="V30" s="285"/>
      <c r="W30" s="285"/>
      <c r="X30" s="285"/>
      <c r="Y30" s="285"/>
      <c r="Z30" s="285"/>
      <c r="AA30" s="286"/>
      <c r="AB30" s="283" t="str">
        <f t="shared" si="0"/>
        <v/>
      </c>
      <c r="AC30" s="283" t="str">
        <f t="shared" si="1"/>
        <v/>
      </c>
    </row>
    <row r="31" spans="2:31" s="16" customFormat="1" ht="30.95" customHeight="1">
      <c r="B31" s="488"/>
      <c r="C31" s="143" t="s">
        <v>156</v>
      </c>
      <c r="D31" s="237">
        <f>(販売実績表!H32)</f>
        <v>0</v>
      </c>
      <c r="E31" s="250"/>
      <c r="F31" s="284"/>
      <c r="G31" s="285"/>
      <c r="H31" s="285"/>
      <c r="I31" s="285"/>
      <c r="J31" s="285"/>
      <c r="K31" s="285"/>
      <c r="L31" s="285"/>
      <c r="M31" s="285"/>
      <c r="N31" s="285"/>
      <c r="O31" s="285"/>
      <c r="P31" s="286"/>
      <c r="Q31" s="284"/>
      <c r="R31" s="285"/>
      <c r="S31" s="285"/>
      <c r="T31" s="285"/>
      <c r="U31" s="285"/>
      <c r="V31" s="285"/>
      <c r="W31" s="285"/>
      <c r="X31" s="285"/>
      <c r="Y31" s="285"/>
      <c r="Z31" s="285"/>
      <c r="AA31" s="286"/>
      <c r="AB31" s="283" t="str">
        <f>+IF(SUM(F31:P31)&gt;0,SUM(F31:P31),"")</f>
        <v/>
      </c>
      <c r="AC31" s="283" t="str">
        <f t="shared" si="1"/>
        <v/>
      </c>
    </row>
    <row r="32" spans="2:31" s="16" customFormat="1" ht="30.95" customHeight="1">
      <c r="B32" s="488"/>
      <c r="C32" s="48" t="s">
        <v>67</v>
      </c>
      <c r="D32" s="237">
        <f>(販売実績表!H33)</f>
        <v>0</v>
      </c>
      <c r="E32" s="250"/>
      <c r="F32" s="284"/>
      <c r="G32" s="285"/>
      <c r="H32" s="285"/>
      <c r="I32" s="285"/>
      <c r="J32" s="285"/>
      <c r="K32" s="285"/>
      <c r="L32" s="285"/>
      <c r="M32" s="285"/>
      <c r="N32" s="285"/>
      <c r="O32" s="285"/>
      <c r="P32" s="286"/>
      <c r="Q32" s="284"/>
      <c r="R32" s="285"/>
      <c r="S32" s="285"/>
      <c r="T32" s="285"/>
      <c r="U32" s="285"/>
      <c r="V32" s="285"/>
      <c r="W32" s="285"/>
      <c r="X32" s="285"/>
      <c r="Y32" s="285"/>
      <c r="Z32" s="285"/>
      <c r="AA32" s="286"/>
      <c r="AB32" s="283" t="str">
        <f t="shared" si="0"/>
        <v/>
      </c>
      <c r="AC32" s="283" t="str">
        <f t="shared" si="1"/>
        <v/>
      </c>
    </row>
    <row r="33" spans="2:31" s="16" customFormat="1" ht="30.95" customHeight="1">
      <c r="B33" s="521"/>
      <c r="C33" s="48" t="s">
        <v>68</v>
      </c>
      <c r="D33" s="237">
        <f>(販売実績表!H34)</f>
        <v>0</v>
      </c>
      <c r="E33" s="250"/>
      <c r="F33" s="284"/>
      <c r="G33" s="285"/>
      <c r="H33" s="285"/>
      <c r="I33" s="285"/>
      <c r="J33" s="285"/>
      <c r="K33" s="285"/>
      <c r="L33" s="285"/>
      <c r="M33" s="285"/>
      <c r="N33" s="285"/>
      <c r="O33" s="285"/>
      <c r="P33" s="286"/>
      <c r="Q33" s="284"/>
      <c r="R33" s="285"/>
      <c r="S33" s="285"/>
      <c r="T33" s="285"/>
      <c r="U33" s="285"/>
      <c r="V33" s="285"/>
      <c r="W33" s="285"/>
      <c r="X33" s="285"/>
      <c r="Y33" s="285"/>
      <c r="Z33" s="285"/>
      <c r="AA33" s="286"/>
      <c r="AB33" s="283" t="str">
        <f t="shared" si="0"/>
        <v/>
      </c>
      <c r="AC33" s="283" t="str">
        <f t="shared" si="1"/>
        <v/>
      </c>
      <c r="AD33" s="20"/>
      <c r="AE33" s="21"/>
    </row>
    <row r="34" spans="2:31" ht="30.95" customHeight="1" thickBot="1">
      <c r="B34" s="530" t="s">
        <v>48</v>
      </c>
      <c r="C34" s="531"/>
      <c r="D34" s="238">
        <f>(販売実績表!H36)</f>
        <v>0</v>
      </c>
      <c r="E34" s="251"/>
      <c r="F34" s="287"/>
      <c r="G34" s="288"/>
      <c r="H34" s="288"/>
      <c r="I34" s="288"/>
      <c r="J34" s="288"/>
      <c r="K34" s="288"/>
      <c r="L34" s="288"/>
      <c r="M34" s="288"/>
      <c r="N34" s="288"/>
      <c r="O34" s="288"/>
      <c r="P34" s="289"/>
      <c r="Q34" s="287"/>
      <c r="R34" s="288"/>
      <c r="S34" s="288"/>
      <c r="T34" s="288"/>
      <c r="U34" s="288"/>
      <c r="V34" s="288"/>
      <c r="W34" s="288"/>
      <c r="X34" s="288"/>
      <c r="Y34" s="288"/>
      <c r="Z34" s="288"/>
      <c r="AA34" s="289"/>
      <c r="AB34" s="283" t="str">
        <f t="shared" si="0"/>
        <v/>
      </c>
      <c r="AC34" s="283" t="str">
        <f>+IF(SUM(Q34:AA34)&gt;0,SUM(Q34:AA34),"")</f>
        <v/>
      </c>
    </row>
    <row r="35" spans="2:31" ht="19.5" customHeight="1" thickBot="1">
      <c r="B35" s="515" t="s">
        <v>161</v>
      </c>
      <c r="C35" s="516"/>
      <c r="D35" s="239">
        <f>SUM(D7:D34)</f>
        <v>0</v>
      </c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18" t="s">
        <v>57</v>
      </c>
      <c r="AB35" s="50"/>
    </row>
    <row r="36" spans="2:31" ht="19.5" customHeight="1" thickBot="1">
      <c r="B36" s="517" t="s">
        <v>168</v>
      </c>
      <c r="C36" s="518"/>
      <c r="D36" s="240">
        <f>SUM(F36:P36)</f>
        <v>0</v>
      </c>
      <c r="E36" s="106"/>
      <c r="F36" s="243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44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44">
        <f t="shared" si="2"/>
        <v>0</v>
      </c>
      <c r="I36" s="244">
        <f t="shared" si="2"/>
        <v>0</v>
      </c>
      <c r="J36" s="244">
        <f t="shared" si="2"/>
        <v>0</v>
      </c>
      <c r="K36" s="244">
        <f t="shared" si="2"/>
        <v>0</v>
      </c>
      <c r="L36" s="244">
        <f t="shared" si="2"/>
        <v>0</v>
      </c>
      <c r="M36" s="244">
        <f t="shared" si="2"/>
        <v>0</v>
      </c>
      <c r="N36" s="244">
        <f t="shared" si="2"/>
        <v>0</v>
      </c>
      <c r="O36" s="244">
        <f t="shared" si="2"/>
        <v>0</v>
      </c>
      <c r="P36" s="245">
        <f t="shared" si="2"/>
        <v>0</v>
      </c>
      <c r="Q36" s="243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44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44">
        <f t="shared" si="3"/>
        <v>0</v>
      </c>
      <c r="T36" s="244">
        <f t="shared" si="3"/>
        <v>0</v>
      </c>
      <c r="U36" s="244">
        <f t="shared" si="3"/>
        <v>0</v>
      </c>
      <c r="V36" s="244">
        <f t="shared" si="3"/>
        <v>0</v>
      </c>
      <c r="W36" s="244">
        <f t="shared" si="3"/>
        <v>0</v>
      </c>
      <c r="X36" s="244">
        <f t="shared" si="3"/>
        <v>0</v>
      </c>
      <c r="Y36" s="244">
        <f t="shared" si="3"/>
        <v>0</v>
      </c>
      <c r="Z36" s="244">
        <f t="shared" si="3"/>
        <v>0</v>
      </c>
      <c r="AA36" s="245">
        <f t="shared" si="3"/>
        <v>0</v>
      </c>
    </row>
    <row r="37" spans="2:31" ht="19.5" customHeight="1">
      <c r="B37" s="519" t="s">
        <v>162</v>
      </c>
      <c r="C37" s="480"/>
      <c r="D37" s="240">
        <f>SUM(Q36:AA36)</f>
        <v>0</v>
      </c>
    </row>
    <row r="38" spans="2:31" ht="19.5" customHeight="1">
      <c r="B38" s="510" t="s">
        <v>163</v>
      </c>
      <c r="C38" s="497"/>
      <c r="D38" s="240">
        <f>D36+D37</f>
        <v>0</v>
      </c>
    </row>
    <row r="39" spans="2:31" ht="19.5" customHeight="1">
      <c r="B39" s="510" t="s">
        <v>164</v>
      </c>
      <c r="C39" s="497"/>
      <c r="D39" s="241" t="e">
        <f>(D38/D35)*100</f>
        <v>#DIV/0!</v>
      </c>
    </row>
    <row r="40" spans="2:31" ht="19.5" customHeight="1" thickBot="1">
      <c r="B40" s="511" t="s">
        <v>165</v>
      </c>
      <c r="C40" s="512"/>
      <c r="D40" s="249" t="e">
        <f>(D37/D35)*100</f>
        <v>#DIV/0!</v>
      </c>
    </row>
    <row r="43" spans="2:31">
      <c r="C43" s="10"/>
      <c r="D43" s="6"/>
      <c r="E43" s="6"/>
      <c r="F43" s="6"/>
      <c r="O43" s="76"/>
    </row>
    <row r="44" spans="2:31">
      <c r="C44" s="22"/>
      <c r="D44" s="24"/>
      <c r="E44" s="6"/>
      <c r="F44" s="23"/>
    </row>
    <row r="45" spans="2:31">
      <c r="D45" s="26"/>
      <c r="E45" s="6"/>
      <c r="F45" s="23"/>
    </row>
    <row r="46" spans="2:31">
      <c r="C46" s="22"/>
      <c r="D46" s="24"/>
      <c r="E46" s="6"/>
      <c r="F46" s="23"/>
    </row>
    <row r="47" spans="2:31">
      <c r="C47" s="22"/>
      <c r="D47" s="24"/>
      <c r="E47" s="6"/>
      <c r="F47" s="23"/>
    </row>
    <row r="48" spans="2:31">
      <c r="C48" s="22"/>
      <c r="D48" s="24"/>
      <c r="E48" s="6"/>
      <c r="F48" s="23"/>
    </row>
    <row r="49" spans="3:6">
      <c r="C49" s="22"/>
      <c r="D49" s="26"/>
      <c r="E49" s="6"/>
      <c r="F49" s="23"/>
    </row>
    <row r="50" spans="3:6">
      <c r="C50" s="22"/>
      <c r="D50" s="24"/>
      <c r="E50" s="6"/>
      <c r="F50" s="23"/>
    </row>
    <row r="51" spans="3:6">
      <c r="C51" s="22"/>
      <c r="D51" s="26"/>
      <c r="E51" s="6"/>
      <c r="F51" s="23"/>
    </row>
    <row r="52" spans="3:6">
      <c r="C52" s="22"/>
      <c r="D52" s="24"/>
      <c r="E52" s="6"/>
      <c r="F52" s="23"/>
    </row>
    <row r="53" spans="3:6">
      <c r="C53" s="22"/>
      <c r="D53" s="24"/>
      <c r="E53" s="6"/>
      <c r="F53" s="23"/>
    </row>
    <row r="54" spans="3:6">
      <c r="C54" s="22"/>
      <c r="D54" s="26"/>
      <c r="E54" s="6"/>
      <c r="F54" s="23"/>
    </row>
    <row r="55" spans="3:6">
      <c r="C55" s="22"/>
      <c r="D55" s="26"/>
      <c r="E55" s="6"/>
      <c r="F55" s="23"/>
    </row>
    <row r="56" spans="3:6">
      <c r="C56" s="22"/>
      <c r="D56" s="24"/>
      <c r="E56" s="6"/>
      <c r="F56" s="23"/>
    </row>
    <row r="57" spans="3:6">
      <c r="C57" s="22"/>
      <c r="D57" s="24"/>
      <c r="E57" s="6"/>
      <c r="F57" s="23"/>
    </row>
    <row r="58" spans="3:6">
      <c r="C58" s="22"/>
      <c r="D58" s="24"/>
      <c r="E58" s="6"/>
      <c r="F58" s="23"/>
    </row>
    <row r="59" spans="3:6">
      <c r="C59" s="22"/>
      <c r="D59" s="26"/>
      <c r="E59" s="6"/>
      <c r="F59" s="23"/>
    </row>
    <row r="60" spans="3:6">
      <c r="C60" s="22"/>
      <c r="D60" s="24"/>
      <c r="E60" s="6"/>
      <c r="F60" s="23"/>
    </row>
    <row r="61" spans="3:6">
      <c r="C61" s="22"/>
      <c r="D61" s="24"/>
      <c r="E61" s="6"/>
      <c r="F61" s="23"/>
    </row>
    <row r="62" spans="3:6">
      <c r="C62" s="22"/>
      <c r="D62" s="26"/>
      <c r="E62" s="6"/>
      <c r="F62" s="23"/>
    </row>
    <row r="63" spans="3:6">
      <c r="C63" s="22"/>
      <c r="D63" s="26"/>
      <c r="E63" s="6"/>
      <c r="F63" s="23"/>
    </row>
    <row r="64" spans="3:6">
      <c r="C64" s="22"/>
      <c r="D64" s="26"/>
      <c r="E64" s="6"/>
      <c r="F64" s="23"/>
    </row>
    <row r="65" spans="3:6">
      <c r="C65" s="22"/>
      <c r="D65" s="27"/>
      <c r="E65" s="6"/>
      <c r="F65" s="23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B9:B12"/>
    <mergeCell ref="B14:B16"/>
    <mergeCell ref="B23:B26"/>
    <mergeCell ref="D3:E3"/>
    <mergeCell ref="B7:C7"/>
    <mergeCell ref="B8:C8"/>
    <mergeCell ref="B13:C13"/>
    <mergeCell ref="B19:C19"/>
    <mergeCell ref="B30:B33"/>
    <mergeCell ref="B17:B18"/>
    <mergeCell ref="B21:B22"/>
    <mergeCell ref="B28:C28"/>
    <mergeCell ref="B27:C27"/>
    <mergeCell ref="B20:C20"/>
    <mergeCell ref="B29:C29"/>
    <mergeCell ref="W2:AA2"/>
    <mergeCell ref="Q4:AA4"/>
    <mergeCell ref="F5:H5"/>
    <mergeCell ref="I5:J5"/>
    <mergeCell ref="N5:O5"/>
    <mergeCell ref="Q5:S5"/>
    <mergeCell ref="T5:U5"/>
    <mergeCell ref="Y5:Z5"/>
    <mergeCell ref="K5:L5"/>
    <mergeCell ref="V5:W5"/>
    <mergeCell ref="F4:P4"/>
  </mergeCells>
  <phoneticPr fontId="4"/>
  <dataValidations count="1">
    <dataValidation allowBlank="1" showInputMessage="1" showErrorMessage="1" promptTitle="禁止" prompt="入力できません" sqref="D4 D7:D40 AB7:AC34 F36:AA36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K12" sqref="K12"/>
    </sheetView>
  </sheetViews>
  <sheetFormatPr defaultRowHeight="13.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>
      <c r="C1" s="3" t="s">
        <v>51</v>
      </c>
      <c r="L1" s="82" t="str">
        <f>IF(販売実績表!$M$2="","",販売実績表!$M$2)</f>
        <v/>
      </c>
      <c r="Q1" s="81"/>
    </row>
    <row r="2" spans="2:29" ht="18" customHeight="1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471" t="s">
        <v>215</v>
      </c>
      <c r="X2" s="472"/>
      <c r="Y2" s="472"/>
      <c r="Z2" s="472"/>
      <c r="AA2" s="473"/>
    </row>
    <row r="3" spans="2:29" ht="18" customHeight="1" thickBot="1">
      <c r="C3" s="49" t="s">
        <v>174</v>
      </c>
      <c r="D3" s="522" t="s">
        <v>79</v>
      </c>
      <c r="E3" s="523"/>
      <c r="F3" s="9"/>
      <c r="G3" s="212" t="s">
        <v>202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6"/>
      <c r="U3" s="6"/>
      <c r="V3" s="6"/>
      <c r="W3" s="10"/>
      <c r="X3" s="10"/>
      <c r="Y3" s="10"/>
      <c r="Z3" s="10"/>
    </row>
    <row r="4" spans="2:29" ht="18" customHeight="1">
      <c r="C4" s="276" t="str">
        <f>販売実績表!J2</f>
        <v>2023年度</v>
      </c>
      <c r="D4" s="121" t="str">
        <f>IF(販売実績表!$I$37=0,"",販売実績表!$I$37)</f>
        <v/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2:29" s="16" customFormat="1" ht="25.5" customHeight="1">
      <c r="C5" s="11"/>
      <c r="D5" s="12"/>
      <c r="E5" s="12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2:29" ht="128.25" customHeight="1">
      <c r="B6" s="17" t="s">
        <v>53</v>
      </c>
      <c r="C6" s="1"/>
      <c r="D6" s="148" t="s">
        <v>166</v>
      </c>
      <c r="E6" s="149" t="s">
        <v>167</v>
      </c>
      <c r="F6" s="226" t="s">
        <v>107</v>
      </c>
      <c r="G6" s="227" t="s">
        <v>109</v>
      </c>
      <c r="H6" s="228" t="s">
        <v>105</v>
      </c>
      <c r="I6" s="229" t="s">
        <v>115</v>
      </c>
      <c r="J6" s="229" t="s">
        <v>195</v>
      </c>
      <c r="K6" s="229" t="s">
        <v>116</v>
      </c>
      <c r="L6" s="229" t="s">
        <v>117</v>
      </c>
      <c r="M6" s="192" t="s">
        <v>118</v>
      </c>
      <c r="N6" s="230" t="s">
        <v>208</v>
      </c>
      <c r="O6" s="227" t="s">
        <v>119</v>
      </c>
      <c r="P6" s="231" t="s">
        <v>12</v>
      </c>
      <c r="Q6" s="226" t="s">
        <v>107</v>
      </c>
      <c r="R6" s="227" t="s">
        <v>109</v>
      </c>
      <c r="S6" s="227" t="s">
        <v>105</v>
      </c>
      <c r="T6" s="227" t="s">
        <v>115</v>
      </c>
      <c r="U6" s="227" t="s">
        <v>195</v>
      </c>
      <c r="V6" s="235" t="s">
        <v>116</v>
      </c>
      <c r="W6" s="227" t="s">
        <v>117</v>
      </c>
      <c r="X6" s="192" t="s">
        <v>118</v>
      </c>
      <c r="Y6" s="227" t="s">
        <v>208</v>
      </c>
      <c r="Z6" s="227" t="s">
        <v>119</v>
      </c>
      <c r="AA6" s="236" t="s">
        <v>12</v>
      </c>
      <c r="AB6" s="248" t="s">
        <v>203</v>
      </c>
      <c r="AC6" s="247" t="s">
        <v>133</v>
      </c>
    </row>
    <row r="7" spans="2:29" s="16" customFormat="1" ht="30.95" customHeight="1">
      <c r="B7" s="504" t="s">
        <v>43</v>
      </c>
      <c r="C7" s="505"/>
      <c r="D7" s="237">
        <f>(販売実績表!I5)</f>
        <v>0</v>
      </c>
      <c r="E7" s="250"/>
      <c r="F7" s="284"/>
      <c r="G7" s="285"/>
      <c r="H7" s="285"/>
      <c r="I7" s="285"/>
      <c r="J7" s="285"/>
      <c r="K7" s="285"/>
      <c r="L7" s="285"/>
      <c r="M7" s="285"/>
      <c r="N7" s="285"/>
      <c r="O7" s="285"/>
      <c r="P7" s="286"/>
      <c r="Q7" s="284"/>
      <c r="R7" s="285"/>
      <c r="S7" s="285"/>
      <c r="T7" s="285"/>
      <c r="U7" s="285"/>
      <c r="V7" s="285"/>
      <c r="W7" s="285"/>
      <c r="X7" s="285"/>
      <c r="Y7" s="285"/>
      <c r="Z7" s="285"/>
      <c r="AA7" s="286"/>
      <c r="AB7" s="283" t="str">
        <f>+IF(SUM(F7:P7)&gt;0,SUM(F7:P7),"")</f>
        <v/>
      </c>
      <c r="AC7" s="283" t="str">
        <f>+IF(SUM(Q7:AA7)&gt;0,SUM(Q7:AA7),"")</f>
        <v/>
      </c>
    </row>
    <row r="8" spans="2:29" s="16" customFormat="1" ht="30.95" customHeight="1">
      <c r="B8" s="504" t="s">
        <v>44</v>
      </c>
      <c r="C8" s="505"/>
      <c r="D8" s="237">
        <f>(販売実績表!I6)</f>
        <v>0</v>
      </c>
      <c r="E8" s="250"/>
      <c r="F8" s="284"/>
      <c r="G8" s="285"/>
      <c r="H8" s="285"/>
      <c r="I8" s="285"/>
      <c r="J8" s="285"/>
      <c r="K8" s="285"/>
      <c r="L8" s="285"/>
      <c r="M8" s="285"/>
      <c r="N8" s="285"/>
      <c r="O8" s="285"/>
      <c r="P8" s="286"/>
      <c r="Q8" s="284"/>
      <c r="R8" s="285"/>
      <c r="S8" s="285"/>
      <c r="T8" s="285"/>
      <c r="U8" s="285"/>
      <c r="V8" s="285"/>
      <c r="W8" s="285"/>
      <c r="X8" s="285"/>
      <c r="Y8" s="285"/>
      <c r="Z8" s="285"/>
      <c r="AA8" s="286"/>
      <c r="AB8" s="283" t="str">
        <f t="shared" ref="AB8:AB34" si="0">+IF(SUM(F8:P8)&gt;0,SUM(F8:P8),"")</f>
        <v/>
      </c>
      <c r="AC8" s="283" t="str">
        <f t="shared" ref="AC8:AC33" si="1">+IF(SUM(Q8:AA8)&gt;0,SUM(Q8:AA8),"")</f>
        <v/>
      </c>
    </row>
    <row r="9" spans="2:29" s="16" customFormat="1" ht="30.95" customHeight="1">
      <c r="B9" s="487" t="s">
        <v>158</v>
      </c>
      <c r="C9" s="132" t="s">
        <v>45</v>
      </c>
      <c r="D9" s="237">
        <f>(販売実績表!I7)</f>
        <v>0</v>
      </c>
      <c r="E9" s="250"/>
      <c r="F9" s="284"/>
      <c r="G9" s="285"/>
      <c r="H9" s="285"/>
      <c r="I9" s="285"/>
      <c r="J9" s="285"/>
      <c r="K9" s="285"/>
      <c r="L9" s="285"/>
      <c r="M9" s="285"/>
      <c r="N9" s="285"/>
      <c r="O9" s="285"/>
      <c r="P9" s="286"/>
      <c r="Q9" s="284"/>
      <c r="R9" s="285"/>
      <c r="S9" s="285"/>
      <c r="T9" s="285"/>
      <c r="U9" s="285"/>
      <c r="V9" s="285"/>
      <c r="W9" s="285"/>
      <c r="X9" s="285"/>
      <c r="Y9" s="285"/>
      <c r="Z9" s="285"/>
      <c r="AA9" s="286"/>
      <c r="AB9" s="283" t="str">
        <f t="shared" si="0"/>
        <v/>
      </c>
      <c r="AC9" s="283" t="str">
        <f t="shared" si="1"/>
        <v/>
      </c>
    </row>
    <row r="10" spans="2:29" s="16" customFormat="1" ht="30.95" customHeight="1">
      <c r="B10" s="520"/>
      <c r="C10" s="48" t="s">
        <v>46</v>
      </c>
      <c r="D10" s="237">
        <f>(販売実績表!I8)</f>
        <v>0</v>
      </c>
      <c r="E10" s="250"/>
      <c r="F10" s="284"/>
      <c r="G10" s="285"/>
      <c r="H10" s="285"/>
      <c r="I10" s="285"/>
      <c r="J10" s="285"/>
      <c r="K10" s="285"/>
      <c r="L10" s="285"/>
      <c r="M10" s="285"/>
      <c r="N10" s="285"/>
      <c r="O10" s="285"/>
      <c r="P10" s="286"/>
      <c r="Q10" s="284"/>
      <c r="R10" s="285"/>
      <c r="S10" s="285"/>
      <c r="T10" s="285"/>
      <c r="U10" s="285"/>
      <c r="V10" s="285"/>
      <c r="W10" s="285"/>
      <c r="X10" s="285"/>
      <c r="Y10" s="285"/>
      <c r="Z10" s="285"/>
      <c r="AA10" s="286"/>
      <c r="AB10" s="283" t="str">
        <f t="shared" si="0"/>
        <v/>
      </c>
      <c r="AC10" s="283" t="str">
        <f t="shared" si="1"/>
        <v/>
      </c>
    </row>
    <row r="11" spans="2:29" s="16" customFormat="1" ht="30.95" customHeight="1">
      <c r="B11" s="520"/>
      <c r="C11" s="131" t="s">
        <v>142</v>
      </c>
      <c r="D11" s="237">
        <f>(販売実績表!I9)</f>
        <v>0</v>
      </c>
      <c r="E11" s="250"/>
      <c r="F11" s="284"/>
      <c r="G11" s="285"/>
      <c r="H11" s="285"/>
      <c r="I11" s="285"/>
      <c r="J11" s="285"/>
      <c r="K11" s="285"/>
      <c r="L11" s="285"/>
      <c r="M11" s="285"/>
      <c r="N11" s="285"/>
      <c r="O11" s="285"/>
      <c r="P11" s="286"/>
      <c r="Q11" s="284"/>
      <c r="R11" s="285"/>
      <c r="S11" s="285"/>
      <c r="T11" s="285"/>
      <c r="U11" s="285"/>
      <c r="V11" s="285"/>
      <c r="W11" s="285"/>
      <c r="X11" s="285"/>
      <c r="Y11" s="285"/>
      <c r="Z11" s="285"/>
      <c r="AA11" s="286"/>
      <c r="AB11" s="283" t="str">
        <f>+IF(SUM(F11:P11)&gt;0,SUM(F11:P11),"")</f>
        <v/>
      </c>
      <c r="AC11" s="283" t="str">
        <f>+IF(SUM(Q11:AA11)&gt;0,SUM(Q11:AA11),"")</f>
        <v/>
      </c>
    </row>
    <row r="12" spans="2:29" s="16" customFormat="1" ht="30.95" customHeight="1">
      <c r="B12" s="521"/>
      <c r="C12" s="130" t="s">
        <v>146</v>
      </c>
      <c r="D12" s="237">
        <f>(販売実績表!I10)</f>
        <v>0</v>
      </c>
      <c r="E12" s="250"/>
      <c r="F12" s="284"/>
      <c r="G12" s="285"/>
      <c r="H12" s="285"/>
      <c r="I12" s="285"/>
      <c r="J12" s="285"/>
      <c r="K12" s="285"/>
      <c r="L12" s="285"/>
      <c r="M12" s="285"/>
      <c r="N12" s="285"/>
      <c r="O12" s="285"/>
      <c r="P12" s="286"/>
      <c r="Q12" s="284"/>
      <c r="R12" s="285"/>
      <c r="S12" s="285"/>
      <c r="T12" s="285"/>
      <c r="U12" s="285"/>
      <c r="V12" s="285"/>
      <c r="W12" s="285"/>
      <c r="X12" s="285"/>
      <c r="Y12" s="285"/>
      <c r="Z12" s="285"/>
      <c r="AA12" s="286"/>
      <c r="AB12" s="283" t="str">
        <f>+IF(SUM(F12:P12)&gt;0,SUM(F12:P12),"")</f>
        <v/>
      </c>
      <c r="AC12" s="283" t="str">
        <f>+IF(SUM(Q12:AA12)&gt;0,SUM(Q12:AA12),"")</f>
        <v/>
      </c>
    </row>
    <row r="13" spans="2:29" s="16" customFormat="1" ht="30.95" customHeight="1">
      <c r="B13" s="506" t="s">
        <v>47</v>
      </c>
      <c r="C13" s="507"/>
      <c r="D13" s="237">
        <f>(販売実績表!I11)</f>
        <v>0</v>
      </c>
      <c r="E13" s="250"/>
      <c r="F13" s="284"/>
      <c r="G13" s="285"/>
      <c r="H13" s="285"/>
      <c r="I13" s="285"/>
      <c r="J13" s="285"/>
      <c r="K13" s="285"/>
      <c r="L13" s="285"/>
      <c r="M13" s="285"/>
      <c r="N13" s="285"/>
      <c r="O13" s="285"/>
      <c r="P13" s="286"/>
      <c r="Q13" s="284"/>
      <c r="R13" s="285"/>
      <c r="S13" s="285"/>
      <c r="T13" s="285"/>
      <c r="U13" s="285"/>
      <c r="V13" s="285"/>
      <c r="W13" s="285"/>
      <c r="X13" s="285"/>
      <c r="Y13" s="285"/>
      <c r="Z13" s="285"/>
      <c r="AA13" s="286"/>
      <c r="AB13" s="283" t="str">
        <f t="shared" si="0"/>
        <v/>
      </c>
      <c r="AC13" s="283" t="str">
        <f t="shared" si="1"/>
        <v/>
      </c>
    </row>
    <row r="14" spans="2:29" s="16" customFormat="1" ht="30.95" customHeight="1">
      <c r="B14" s="499" t="s">
        <v>157</v>
      </c>
      <c r="C14" s="133" t="s">
        <v>21</v>
      </c>
      <c r="D14" s="237">
        <f>(販売実績表!I12)</f>
        <v>0</v>
      </c>
      <c r="E14" s="250"/>
      <c r="F14" s="284"/>
      <c r="G14" s="285"/>
      <c r="H14" s="285"/>
      <c r="I14" s="285"/>
      <c r="J14" s="285"/>
      <c r="K14" s="285"/>
      <c r="L14" s="285"/>
      <c r="M14" s="285"/>
      <c r="N14" s="285"/>
      <c r="O14" s="285"/>
      <c r="P14" s="286"/>
      <c r="Q14" s="284"/>
      <c r="R14" s="285"/>
      <c r="S14" s="285"/>
      <c r="T14" s="285"/>
      <c r="U14" s="285"/>
      <c r="V14" s="285"/>
      <c r="W14" s="285"/>
      <c r="X14" s="285"/>
      <c r="Y14" s="285"/>
      <c r="Z14" s="285"/>
      <c r="AA14" s="286"/>
      <c r="AB14" s="283" t="str">
        <f t="shared" si="0"/>
        <v/>
      </c>
      <c r="AC14" s="283" t="str">
        <f t="shared" si="1"/>
        <v/>
      </c>
    </row>
    <row r="15" spans="2:29" s="16" customFormat="1" ht="30.95" customHeight="1">
      <c r="B15" s="500"/>
      <c r="C15" s="134" t="s">
        <v>23</v>
      </c>
      <c r="D15" s="237">
        <f>(販売実績表!I13)</f>
        <v>0</v>
      </c>
      <c r="E15" s="250"/>
      <c r="F15" s="284"/>
      <c r="G15" s="285"/>
      <c r="H15" s="285"/>
      <c r="I15" s="285"/>
      <c r="J15" s="285"/>
      <c r="K15" s="285"/>
      <c r="L15" s="285"/>
      <c r="M15" s="285"/>
      <c r="N15" s="285"/>
      <c r="O15" s="285"/>
      <c r="P15" s="286"/>
      <c r="Q15" s="284"/>
      <c r="R15" s="285"/>
      <c r="S15" s="285"/>
      <c r="T15" s="285"/>
      <c r="U15" s="285"/>
      <c r="V15" s="285"/>
      <c r="W15" s="285"/>
      <c r="X15" s="285"/>
      <c r="Y15" s="285"/>
      <c r="Z15" s="285"/>
      <c r="AA15" s="286"/>
      <c r="AB15" s="283" t="str">
        <f t="shared" si="0"/>
        <v/>
      </c>
      <c r="AC15" s="283" t="str">
        <f t="shared" si="1"/>
        <v/>
      </c>
    </row>
    <row r="16" spans="2:29" s="16" customFormat="1" ht="30.95" customHeight="1">
      <c r="B16" s="501"/>
      <c r="C16" s="135" t="s">
        <v>147</v>
      </c>
      <c r="D16" s="237">
        <f>(販売実績表!I14)</f>
        <v>0</v>
      </c>
      <c r="E16" s="250"/>
      <c r="F16" s="284"/>
      <c r="G16" s="285"/>
      <c r="H16" s="285"/>
      <c r="I16" s="285"/>
      <c r="J16" s="285"/>
      <c r="K16" s="285"/>
      <c r="L16" s="285"/>
      <c r="M16" s="285"/>
      <c r="N16" s="285"/>
      <c r="O16" s="285"/>
      <c r="P16" s="286"/>
      <c r="Q16" s="284"/>
      <c r="R16" s="285"/>
      <c r="S16" s="285"/>
      <c r="T16" s="285"/>
      <c r="U16" s="285"/>
      <c r="V16" s="285"/>
      <c r="W16" s="285"/>
      <c r="X16" s="285"/>
      <c r="Y16" s="285"/>
      <c r="Z16" s="285"/>
      <c r="AA16" s="286"/>
      <c r="AB16" s="283" t="str">
        <f t="shared" si="0"/>
        <v/>
      </c>
      <c r="AC16" s="283" t="str">
        <f t="shared" si="1"/>
        <v/>
      </c>
    </row>
    <row r="17" spans="2:31" s="16" customFormat="1" ht="30.95" customHeight="1">
      <c r="B17" s="487" t="s">
        <v>25</v>
      </c>
      <c r="C17" s="136" t="s">
        <v>60</v>
      </c>
      <c r="D17" s="237">
        <f>(販売実績表!I15)</f>
        <v>0</v>
      </c>
      <c r="E17" s="250"/>
      <c r="F17" s="284"/>
      <c r="G17" s="285"/>
      <c r="H17" s="285"/>
      <c r="I17" s="285"/>
      <c r="J17" s="285"/>
      <c r="K17" s="285"/>
      <c r="L17" s="285"/>
      <c r="M17" s="285"/>
      <c r="N17" s="285"/>
      <c r="O17" s="285"/>
      <c r="P17" s="286"/>
      <c r="Q17" s="284"/>
      <c r="R17" s="285"/>
      <c r="S17" s="285"/>
      <c r="T17" s="285"/>
      <c r="U17" s="285"/>
      <c r="V17" s="285"/>
      <c r="W17" s="285"/>
      <c r="X17" s="285"/>
      <c r="Y17" s="285"/>
      <c r="Z17" s="285"/>
      <c r="AA17" s="286"/>
      <c r="AB17" s="283" t="str">
        <f t="shared" si="0"/>
        <v/>
      </c>
      <c r="AC17" s="283" t="str">
        <f t="shared" si="1"/>
        <v/>
      </c>
    </row>
    <row r="18" spans="2:31" s="16" customFormat="1" ht="30.95" customHeight="1">
      <c r="B18" s="521"/>
      <c r="C18" s="140" t="s">
        <v>149</v>
      </c>
      <c r="D18" s="237">
        <f>(販売実績表!I16)</f>
        <v>0</v>
      </c>
      <c r="E18" s="250"/>
      <c r="F18" s="284"/>
      <c r="G18" s="285"/>
      <c r="H18" s="285"/>
      <c r="I18" s="285"/>
      <c r="J18" s="285"/>
      <c r="K18" s="285"/>
      <c r="L18" s="285"/>
      <c r="M18" s="285"/>
      <c r="N18" s="285"/>
      <c r="O18" s="285"/>
      <c r="P18" s="286"/>
      <c r="Q18" s="284"/>
      <c r="R18" s="285"/>
      <c r="S18" s="285"/>
      <c r="T18" s="285"/>
      <c r="U18" s="285"/>
      <c r="V18" s="285"/>
      <c r="W18" s="285"/>
      <c r="X18" s="285"/>
      <c r="Y18" s="285"/>
      <c r="Z18" s="285"/>
      <c r="AA18" s="286"/>
      <c r="AB18" s="283" t="str">
        <f t="shared" si="0"/>
        <v/>
      </c>
      <c r="AC18" s="283" t="str">
        <f t="shared" si="1"/>
        <v/>
      </c>
    </row>
    <row r="19" spans="2:31" s="16" customFormat="1" ht="30.95" customHeight="1">
      <c r="B19" s="508" t="s">
        <v>26</v>
      </c>
      <c r="C19" s="509"/>
      <c r="D19" s="237">
        <f>(販売実績表!I17)</f>
        <v>0</v>
      </c>
      <c r="E19" s="250"/>
      <c r="F19" s="284"/>
      <c r="G19" s="285"/>
      <c r="H19" s="285"/>
      <c r="I19" s="285"/>
      <c r="J19" s="285"/>
      <c r="K19" s="285"/>
      <c r="L19" s="285"/>
      <c r="M19" s="285"/>
      <c r="N19" s="285"/>
      <c r="O19" s="285"/>
      <c r="P19" s="286"/>
      <c r="Q19" s="284"/>
      <c r="R19" s="285"/>
      <c r="S19" s="285"/>
      <c r="T19" s="285"/>
      <c r="U19" s="285"/>
      <c r="V19" s="285"/>
      <c r="W19" s="285"/>
      <c r="X19" s="285"/>
      <c r="Y19" s="285"/>
      <c r="Z19" s="285"/>
      <c r="AA19" s="286"/>
      <c r="AB19" s="283" t="str">
        <f t="shared" si="0"/>
        <v/>
      </c>
      <c r="AC19" s="283" t="str">
        <f t="shared" si="1"/>
        <v/>
      </c>
    </row>
    <row r="20" spans="2:31" s="16" customFormat="1" ht="33" customHeight="1">
      <c r="B20" s="494" t="s">
        <v>159</v>
      </c>
      <c r="C20" s="495"/>
      <c r="D20" s="237">
        <f>(販売実績表!I18)</f>
        <v>0</v>
      </c>
      <c r="E20" s="250"/>
      <c r="F20" s="284"/>
      <c r="G20" s="285"/>
      <c r="H20" s="285"/>
      <c r="I20" s="285"/>
      <c r="J20" s="285"/>
      <c r="K20" s="285"/>
      <c r="L20" s="285"/>
      <c r="M20" s="285"/>
      <c r="N20" s="285"/>
      <c r="O20" s="285"/>
      <c r="P20" s="286"/>
      <c r="Q20" s="284"/>
      <c r="R20" s="285"/>
      <c r="S20" s="285"/>
      <c r="T20" s="285"/>
      <c r="U20" s="285"/>
      <c r="V20" s="285"/>
      <c r="W20" s="285"/>
      <c r="X20" s="285"/>
      <c r="Y20" s="285"/>
      <c r="Z20" s="285"/>
      <c r="AA20" s="286"/>
      <c r="AB20" s="283" t="str">
        <f t="shared" si="0"/>
        <v/>
      </c>
      <c r="AC20" s="283" t="str">
        <f t="shared" si="1"/>
        <v/>
      </c>
    </row>
    <row r="21" spans="2:31" s="16" customFormat="1" ht="30.95" customHeight="1">
      <c r="B21" s="487" t="s">
        <v>29</v>
      </c>
      <c r="C21" s="128" t="s">
        <v>64</v>
      </c>
      <c r="D21" s="237">
        <f>(販売実績表!I19)</f>
        <v>0</v>
      </c>
      <c r="E21" s="250"/>
      <c r="F21" s="284"/>
      <c r="G21" s="285"/>
      <c r="H21" s="285"/>
      <c r="I21" s="285"/>
      <c r="J21" s="285"/>
      <c r="K21" s="285"/>
      <c r="L21" s="285"/>
      <c r="M21" s="285"/>
      <c r="N21" s="285"/>
      <c r="O21" s="285"/>
      <c r="P21" s="286"/>
      <c r="Q21" s="284"/>
      <c r="R21" s="285"/>
      <c r="S21" s="285"/>
      <c r="T21" s="285"/>
      <c r="U21" s="285"/>
      <c r="V21" s="285"/>
      <c r="W21" s="285"/>
      <c r="X21" s="285"/>
      <c r="Y21" s="285"/>
      <c r="Z21" s="285"/>
      <c r="AA21" s="286"/>
      <c r="AB21" s="283" t="str">
        <f>+IF(SUM(F21:P21)&gt;0,SUM(F21:P21),"")</f>
        <v/>
      </c>
      <c r="AC21" s="283" t="str">
        <f t="shared" si="1"/>
        <v/>
      </c>
    </row>
    <row r="22" spans="2:31" s="16" customFormat="1" ht="30.95" customHeight="1">
      <c r="B22" s="521"/>
      <c r="C22" s="47" t="s">
        <v>151</v>
      </c>
      <c r="D22" s="237">
        <f>(販売実績表!I20)</f>
        <v>0</v>
      </c>
      <c r="E22" s="250"/>
      <c r="F22" s="284"/>
      <c r="G22" s="285"/>
      <c r="H22" s="285"/>
      <c r="I22" s="285"/>
      <c r="J22" s="285"/>
      <c r="K22" s="285"/>
      <c r="L22" s="285"/>
      <c r="M22" s="285"/>
      <c r="N22" s="285"/>
      <c r="O22" s="285"/>
      <c r="P22" s="286"/>
      <c r="Q22" s="284"/>
      <c r="R22" s="285"/>
      <c r="S22" s="285"/>
      <c r="T22" s="285"/>
      <c r="U22" s="285"/>
      <c r="V22" s="285"/>
      <c r="W22" s="285"/>
      <c r="X22" s="285"/>
      <c r="Y22" s="285"/>
      <c r="Z22" s="285"/>
      <c r="AA22" s="286"/>
      <c r="AB22" s="283" t="str">
        <f t="shared" si="0"/>
        <v/>
      </c>
      <c r="AC22" s="283" t="str">
        <f>+IF(SUM(Q22:AA22)&gt;0,SUM(Q22:AA22),"")</f>
        <v/>
      </c>
    </row>
    <row r="23" spans="2:31" s="16" customFormat="1" ht="30.95" customHeight="1">
      <c r="B23" s="487" t="s">
        <v>56</v>
      </c>
      <c r="C23" s="134" t="s">
        <v>130</v>
      </c>
      <c r="D23" s="237">
        <f>(販売実績表!I21)</f>
        <v>0</v>
      </c>
      <c r="E23" s="250"/>
      <c r="F23" s="284"/>
      <c r="G23" s="285"/>
      <c r="H23" s="285"/>
      <c r="I23" s="285"/>
      <c r="J23" s="285"/>
      <c r="K23" s="285"/>
      <c r="L23" s="285"/>
      <c r="M23" s="285"/>
      <c r="N23" s="285"/>
      <c r="O23" s="285"/>
      <c r="P23" s="286"/>
      <c r="Q23" s="284"/>
      <c r="R23" s="285"/>
      <c r="S23" s="285"/>
      <c r="T23" s="285"/>
      <c r="U23" s="285"/>
      <c r="V23" s="285"/>
      <c r="W23" s="285"/>
      <c r="X23" s="285"/>
      <c r="Y23" s="285"/>
      <c r="Z23" s="285"/>
      <c r="AA23" s="286"/>
      <c r="AB23" s="283" t="str">
        <f t="shared" si="0"/>
        <v/>
      </c>
      <c r="AC23" s="283" t="str">
        <f t="shared" si="1"/>
        <v/>
      </c>
    </row>
    <row r="24" spans="2:31" s="16" customFormat="1" ht="30.95" customHeight="1">
      <c r="B24" s="520"/>
      <c r="C24" s="134" t="s">
        <v>31</v>
      </c>
      <c r="D24" s="237">
        <f>(販売実績表!I22)</f>
        <v>0</v>
      </c>
      <c r="E24" s="250"/>
      <c r="F24" s="284"/>
      <c r="G24" s="285"/>
      <c r="H24" s="285"/>
      <c r="I24" s="285"/>
      <c r="J24" s="285"/>
      <c r="K24" s="285"/>
      <c r="L24" s="285"/>
      <c r="M24" s="285"/>
      <c r="N24" s="285"/>
      <c r="O24" s="285"/>
      <c r="P24" s="286"/>
      <c r="Q24" s="284"/>
      <c r="R24" s="285"/>
      <c r="S24" s="285"/>
      <c r="T24" s="285"/>
      <c r="U24" s="285"/>
      <c r="V24" s="285"/>
      <c r="W24" s="285"/>
      <c r="X24" s="285"/>
      <c r="Y24" s="285"/>
      <c r="Z24" s="285"/>
      <c r="AA24" s="286"/>
      <c r="AB24" s="283" t="str">
        <f t="shared" si="0"/>
        <v/>
      </c>
      <c r="AC24" s="283" t="str">
        <f t="shared" si="1"/>
        <v/>
      </c>
    </row>
    <row r="25" spans="2:31" s="16" customFormat="1" ht="30.95" customHeight="1">
      <c r="B25" s="520"/>
      <c r="C25" s="145" t="s">
        <v>155</v>
      </c>
      <c r="D25" s="237">
        <f>(販売実績表!I23)</f>
        <v>0</v>
      </c>
      <c r="E25" s="250"/>
      <c r="F25" s="284"/>
      <c r="G25" s="285"/>
      <c r="H25" s="285"/>
      <c r="I25" s="285"/>
      <c r="J25" s="285"/>
      <c r="K25" s="285"/>
      <c r="L25" s="285"/>
      <c r="M25" s="285"/>
      <c r="N25" s="285"/>
      <c r="O25" s="285"/>
      <c r="P25" s="286"/>
      <c r="Q25" s="284"/>
      <c r="R25" s="285"/>
      <c r="S25" s="285"/>
      <c r="T25" s="285"/>
      <c r="U25" s="285"/>
      <c r="V25" s="285"/>
      <c r="W25" s="285"/>
      <c r="X25" s="285"/>
      <c r="Y25" s="285"/>
      <c r="Z25" s="285"/>
      <c r="AA25" s="286"/>
      <c r="AB25" s="283" t="str">
        <f t="shared" si="0"/>
        <v/>
      </c>
      <c r="AC25" s="283" t="str">
        <f t="shared" si="1"/>
        <v/>
      </c>
    </row>
    <row r="26" spans="2:31" s="16" customFormat="1" ht="30.95" customHeight="1">
      <c r="B26" s="521"/>
      <c r="C26" s="139" t="s">
        <v>12</v>
      </c>
      <c r="D26" s="237">
        <f>(販売実績表!I24)</f>
        <v>0</v>
      </c>
      <c r="E26" s="250"/>
      <c r="F26" s="284"/>
      <c r="G26" s="285"/>
      <c r="H26" s="285"/>
      <c r="I26" s="285"/>
      <c r="J26" s="285"/>
      <c r="K26" s="285"/>
      <c r="L26" s="285"/>
      <c r="M26" s="285"/>
      <c r="N26" s="285"/>
      <c r="O26" s="285"/>
      <c r="P26" s="286"/>
      <c r="Q26" s="284"/>
      <c r="R26" s="285"/>
      <c r="S26" s="285"/>
      <c r="T26" s="285"/>
      <c r="U26" s="285"/>
      <c r="V26" s="285"/>
      <c r="W26" s="285"/>
      <c r="X26" s="285"/>
      <c r="Y26" s="285"/>
      <c r="Z26" s="285"/>
      <c r="AA26" s="286"/>
      <c r="AB26" s="283" t="str">
        <f t="shared" si="0"/>
        <v/>
      </c>
      <c r="AC26" s="283" t="str">
        <f t="shared" si="1"/>
        <v/>
      </c>
      <c r="AD26" s="20"/>
      <c r="AE26" s="21"/>
    </row>
    <row r="27" spans="2:31" s="16" customFormat="1" ht="34.5" customHeight="1">
      <c r="B27" s="526" t="s">
        <v>152</v>
      </c>
      <c r="C27" s="527"/>
      <c r="D27" s="237">
        <f>(販売実績表!I27)</f>
        <v>0</v>
      </c>
      <c r="E27" s="250"/>
      <c r="F27" s="284"/>
      <c r="G27" s="285"/>
      <c r="H27" s="285"/>
      <c r="I27" s="285"/>
      <c r="J27" s="285"/>
      <c r="K27" s="285"/>
      <c r="L27" s="285"/>
      <c r="M27" s="285"/>
      <c r="N27" s="285"/>
      <c r="O27" s="285"/>
      <c r="P27" s="286"/>
      <c r="Q27" s="284"/>
      <c r="R27" s="285"/>
      <c r="S27" s="285"/>
      <c r="T27" s="285"/>
      <c r="U27" s="285"/>
      <c r="V27" s="285"/>
      <c r="W27" s="285"/>
      <c r="X27" s="285"/>
      <c r="Y27" s="285"/>
      <c r="Z27" s="285"/>
      <c r="AA27" s="286"/>
      <c r="AB27" s="283" t="str">
        <f t="shared" si="0"/>
        <v/>
      </c>
      <c r="AC27" s="283" t="str">
        <f t="shared" si="1"/>
        <v/>
      </c>
    </row>
    <row r="28" spans="2:31" s="16" customFormat="1" ht="30.95" customHeight="1">
      <c r="B28" s="524" t="s">
        <v>50</v>
      </c>
      <c r="C28" s="525"/>
      <c r="D28" s="237">
        <f>(販売実績表!I28)</f>
        <v>0</v>
      </c>
      <c r="E28" s="250"/>
      <c r="F28" s="284"/>
      <c r="G28" s="285"/>
      <c r="H28" s="285"/>
      <c r="I28" s="285"/>
      <c r="J28" s="285"/>
      <c r="K28" s="285"/>
      <c r="L28" s="285"/>
      <c r="M28" s="285"/>
      <c r="N28" s="285"/>
      <c r="O28" s="285"/>
      <c r="P28" s="286"/>
      <c r="Q28" s="284"/>
      <c r="R28" s="285"/>
      <c r="S28" s="285"/>
      <c r="T28" s="285"/>
      <c r="U28" s="285"/>
      <c r="V28" s="285"/>
      <c r="W28" s="285"/>
      <c r="X28" s="285"/>
      <c r="Y28" s="285"/>
      <c r="Z28" s="285"/>
      <c r="AA28" s="286"/>
      <c r="AB28" s="283" t="str">
        <f t="shared" si="0"/>
        <v/>
      </c>
      <c r="AC28" s="283" t="str">
        <f t="shared" si="1"/>
        <v/>
      </c>
      <c r="AD28" s="20"/>
      <c r="AE28" s="21"/>
    </row>
    <row r="29" spans="2:31" s="16" customFormat="1" ht="30.95" customHeight="1">
      <c r="B29" s="528" t="s">
        <v>36</v>
      </c>
      <c r="C29" s="529"/>
      <c r="D29" s="237">
        <f>(販売実績表!I29)</f>
        <v>0</v>
      </c>
      <c r="E29" s="250"/>
      <c r="F29" s="284"/>
      <c r="G29" s="285"/>
      <c r="H29" s="285"/>
      <c r="I29" s="285"/>
      <c r="J29" s="285"/>
      <c r="K29" s="285"/>
      <c r="L29" s="285"/>
      <c r="M29" s="285"/>
      <c r="N29" s="285"/>
      <c r="O29" s="285"/>
      <c r="P29" s="286"/>
      <c r="Q29" s="284"/>
      <c r="R29" s="285"/>
      <c r="S29" s="285"/>
      <c r="T29" s="285"/>
      <c r="U29" s="285"/>
      <c r="V29" s="285"/>
      <c r="W29" s="285"/>
      <c r="X29" s="285"/>
      <c r="Y29" s="285"/>
      <c r="Z29" s="285"/>
      <c r="AA29" s="286"/>
      <c r="AB29" s="283" t="str">
        <f t="shared" si="0"/>
        <v/>
      </c>
      <c r="AC29" s="283" t="str">
        <f t="shared" si="1"/>
        <v/>
      </c>
    </row>
    <row r="30" spans="2:31" s="16" customFormat="1" ht="30.95" customHeight="1">
      <c r="B30" s="487" t="s">
        <v>38</v>
      </c>
      <c r="C30" s="134" t="s">
        <v>39</v>
      </c>
      <c r="D30" s="237">
        <f>(販売実績表!I31)</f>
        <v>0</v>
      </c>
      <c r="E30" s="250"/>
      <c r="F30" s="284"/>
      <c r="G30" s="285"/>
      <c r="H30" s="285"/>
      <c r="I30" s="285"/>
      <c r="J30" s="285"/>
      <c r="K30" s="285"/>
      <c r="L30" s="285"/>
      <c r="M30" s="285"/>
      <c r="N30" s="285"/>
      <c r="O30" s="285"/>
      <c r="P30" s="286"/>
      <c r="Q30" s="284"/>
      <c r="R30" s="285"/>
      <c r="S30" s="285"/>
      <c r="T30" s="285"/>
      <c r="U30" s="285"/>
      <c r="V30" s="285"/>
      <c r="W30" s="285"/>
      <c r="X30" s="285"/>
      <c r="Y30" s="285"/>
      <c r="Z30" s="285"/>
      <c r="AA30" s="286"/>
      <c r="AB30" s="283" t="str">
        <f t="shared" si="0"/>
        <v/>
      </c>
      <c r="AC30" s="283" t="str">
        <f t="shared" si="1"/>
        <v/>
      </c>
    </row>
    <row r="31" spans="2:31" s="16" customFormat="1" ht="30.95" customHeight="1">
      <c r="B31" s="488"/>
      <c r="C31" s="143" t="s">
        <v>156</v>
      </c>
      <c r="D31" s="237">
        <f>(販売実績表!I32)</f>
        <v>0</v>
      </c>
      <c r="E31" s="250"/>
      <c r="F31" s="284"/>
      <c r="G31" s="285"/>
      <c r="H31" s="285"/>
      <c r="I31" s="285"/>
      <c r="J31" s="285"/>
      <c r="K31" s="285"/>
      <c r="L31" s="285"/>
      <c r="M31" s="285"/>
      <c r="N31" s="285"/>
      <c r="O31" s="285"/>
      <c r="P31" s="286"/>
      <c r="Q31" s="284"/>
      <c r="R31" s="285"/>
      <c r="S31" s="285"/>
      <c r="T31" s="285"/>
      <c r="U31" s="285"/>
      <c r="V31" s="285"/>
      <c r="W31" s="285"/>
      <c r="X31" s="285"/>
      <c r="Y31" s="285"/>
      <c r="Z31" s="285"/>
      <c r="AA31" s="286"/>
      <c r="AB31" s="283" t="str">
        <f>+IF(SUM(F31:P31)&gt;0,SUM(F31:P31),"")</f>
        <v/>
      </c>
      <c r="AC31" s="283" t="str">
        <f t="shared" si="1"/>
        <v/>
      </c>
    </row>
    <row r="32" spans="2:31" s="16" customFormat="1" ht="30.95" customHeight="1">
      <c r="B32" s="488"/>
      <c r="C32" s="48" t="s">
        <v>67</v>
      </c>
      <c r="D32" s="237">
        <f>(販売実績表!I33)</f>
        <v>0</v>
      </c>
      <c r="E32" s="250"/>
      <c r="F32" s="284"/>
      <c r="G32" s="285"/>
      <c r="H32" s="285"/>
      <c r="I32" s="285"/>
      <c r="J32" s="285"/>
      <c r="K32" s="285"/>
      <c r="L32" s="285"/>
      <c r="M32" s="285"/>
      <c r="N32" s="285"/>
      <c r="O32" s="285"/>
      <c r="P32" s="286"/>
      <c r="Q32" s="284"/>
      <c r="R32" s="285"/>
      <c r="S32" s="285"/>
      <c r="T32" s="285"/>
      <c r="U32" s="285"/>
      <c r="V32" s="285"/>
      <c r="W32" s="285"/>
      <c r="X32" s="285"/>
      <c r="Y32" s="285"/>
      <c r="Z32" s="285"/>
      <c r="AA32" s="286"/>
      <c r="AB32" s="283" t="str">
        <f t="shared" si="0"/>
        <v/>
      </c>
      <c r="AC32" s="283" t="str">
        <f t="shared" si="1"/>
        <v/>
      </c>
    </row>
    <row r="33" spans="2:31" s="16" customFormat="1" ht="30.95" customHeight="1">
      <c r="B33" s="521"/>
      <c r="C33" s="48" t="s">
        <v>68</v>
      </c>
      <c r="D33" s="237">
        <f>(販売実績表!I34)</f>
        <v>0</v>
      </c>
      <c r="E33" s="250"/>
      <c r="F33" s="284"/>
      <c r="G33" s="285"/>
      <c r="H33" s="285"/>
      <c r="I33" s="285"/>
      <c r="J33" s="285"/>
      <c r="K33" s="285"/>
      <c r="L33" s="285"/>
      <c r="M33" s="285"/>
      <c r="N33" s="285"/>
      <c r="O33" s="285"/>
      <c r="P33" s="286"/>
      <c r="Q33" s="284"/>
      <c r="R33" s="285"/>
      <c r="S33" s="285"/>
      <c r="T33" s="285"/>
      <c r="U33" s="285"/>
      <c r="V33" s="285"/>
      <c r="W33" s="285"/>
      <c r="X33" s="285"/>
      <c r="Y33" s="285"/>
      <c r="Z33" s="285"/>
      <c r="AA33" s="286"/>
      <c r="AB33" s="283" t="str">
        <f t="shared" si="0"/>
        <v/>
      </c>
      <c r="AC33" s="283" t="str">
        <f t="shared" si="1"/>
        <v/>
      </c>
      <c r="AD33" s="20"/>
      <c r="AE33" s="21"/>
    </row>
    <row r="34" spans="2:31" ht="30.95" customHeight="1" thickBot="1">
      <c r="B34" s="530" t="s">
        <v>48</v>
      </c>
      <c r="C34" s="531"/>
      <c r="D34" s="238">
        <f>(販売実績表!I36)</f>
        <v>0</v>
      </c>
      <c r="E34" s="251"/>
      <c r="F34" s="287"/>
      <c r="G34" s="288"/>
      <c r="H34" s="288"/>
      <c r="I34" s="288"/>
      <c r="J34" s="288"/>
      <c r="K34" s="288"/>
      <c r="L34" s="288"/>
      <c r="M34" s="288"/>
      <c r="N34" s="288"/>
      <c r="O34" s="288"/>
      <c r="P34" s="289"/>
      <c r="Q34" s="287"/>
      <c r="R34" s="288"/>
      <c r="S34" s="288"/>
      <c r="T34" s="288"/>
      <c r="U34" s="288"/>
      <c r="V34" s="288"/>
      <c r="W34" s="288"/>
      <c r="X34" s="288"/>
      <c r="Y34" s="288"/>
      <c r="Z34" s="288"/>
      <c r="AA34" s="289"/>
      <c r="AB34" s="283" t="str">
        <f t="shared" si="0"/>
        <v/>
      </c>
      <c r="AC34" s="283" t="str">
        <f>+IF(SUM(Q34:AA34)&gt;0,SUM(Q34:AA34),"")</f>
        <v/>
      </c>
    </row>
    <row r="35" spans="2:31" ht="19.5" customHeight="1" thickBot="1">
      <c r="B35" s="515" t="s">
        <v>161</v>
      </c>
      <c r="C35" s="516"/>
      <c r="D35" s="239">
        <f>SUM(D7:D34)</f>
        <v>0</v>
      </c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18" t="s">
        <v>57</v>
      </c>
      <c r="AB35" s="50"/>
    </row>
    <row r="36" spans="2:31" ht="19.5" customHeight="1" thickBot="1">
      <c r="B36" s="517" t="s">
        <v>168</v>
      </c>
      <c r="C36" s="518"/>
      <c r="D36" s="240">
        <f>SUM(F36:P36)</f>
        <v>0</v>
      </c>
      <c r="E36" s="106"/>
      <c r="F36" s="243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44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44">
        <f t="shared" si="2"/>
        <v>0</v>
      </c>
      <c r="I36" s="244">
        <f t="shared" si="2"/>
        <v>0</v>
      </c>
      <c r="J36" s="244">
        <f t="shared" si="2"/>
        <v>0</v>
      </c>
      <c r="K36" s="244">
        <f t="shared" si="2"/>
        <v>0</v>
      </c>
      <c r="L36" s="244">
        <f t="shared" si="2"/>
        <v>0</v>
      </c>
      <c r="M36" s="244">
        <f t="shared" si="2"/>
        <v>0</v>
      </c>
      <c r="N36" s="244">
        <f t="shared" si="2"/>
        <v>0</v>
      </c>
      <c r="O36" s="244">
        <f t="shared" si="2"/>
        <v>0</v>
      </c>
      <c r="P36" s="245">
        <f t="shared" si="2"/>
        <v>0</v>
      </c>
      <c r="Q36" s="243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44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44">
        <f t="shared" si="3"/>
        <v>0</v>
      </c>
      <c r="T36" s="244">
        <f t="shared" si="3"/>
        <v>0</v>
      </c>
      <c r="U36" s="244">
        <f t="shared" si="3"/>
        <v>0</v>
      </c>
      <c r="V36" s="244">
        <f t="shared" si="3"/>
        <v>0</v>
      </c>
      <c r="W36" s="244">
        <f t="shared" si="3"/>
        <v>0</v>
      </c>
      <c r="X36" s="244">
        <f t="shared" si="3"/>
        <v>0</v>
      </c>
      <c r="Y36" s="244">
        <f t="shared" si="3"/>
        <v>0</v>
      </c>
      <c r="Z36" s="244">
        <f t="shared" si="3"/>
        <v>0</v>
      </c>
      <c r="AA36" s="245">
        <f t="shared" si="3"/>
        <v>0</v>
      </c>
    </row>
    <row r="37" spans="2:31" ht="19.5" customHeight="1">
      <c r="B37" s="519" t="s">
        <v>162</v>
      </c>
      <c r="C37" s="480"/>
      <c r="D37" s="240">
        <f>SUM(Q36:AA36)</f>
        <v>0</v>
      </c>
      <c r="J37" s="78"/>
      <c r="M37" s="78"/>
      <c r="O37" s="78"/>
    </row>
    <row r="38" spans="2:31" ht="19.5" customHeight="1">
      <c r="B38" s="510" t="s">
        <v>163</v>
      </c>
      <c r="C38" s="497"/>
      <c r="D38" s="240">
        <f>D36+D37</f>
        <v>0</v>
      </c>
    </row>
    <row r="39" spans="2:31" ht="19.5" customHeight="1">
      <c r="B39" s="510" t="s">
        <v>164</v>
      </c>
      <c r="C39" s="497"/>
      <c r="D39" s="241" t="e">
        <f>(D38/D35)*100</f>
        <v>#DIV/0!</v>
      </c>
    </row>
    <row r="40" spans="2:31" ht="19.5" customHeight="1" thickBot="1">
      <c r="B40" s="511" t="s">
        <v>165</v>
      </c>
      <c r="C40" s="512"/>
      <c r="D40" s="249" t="e">
        <f>(D37/D35)*100</f>
        <v>#DIV/0!</v>
      </c>
    </row>
    <row r="42" spans="2:31">
      <c r="O42" s="76"/>
    </row>
    <row r="43" spans="2:31">
      <c r="D43" s="6"/>
      <c r="E43" s="6"/>
      <c r="F43" s="6"/>
    </row>
    <row r="44" spans="2:31">
      <c r="C44" s="22"/>
      <c r="D44" s="24"/>
      <c r="E44" s="6"/>
      <c r="F44" s="23"/>
    </row>
    <row r="45" spans="2:31">
      <c r="C45" s="25"/>
      <c r="D45" s="26"/>
      <c r="E45" s="6"/>
      <c r="F45" s="23"/>
    </row>
    <row r="46" spans="2:31">
      <c r="C46" s="22"/>
      <c r="D46" s="24"/>
      <c r="E46" s="6"/>
      <c r="F46" s="23"/>
    </row>
    <row r="47" spans="2:31">
      <c r="C47" s="22"/>
      <c r="D47" s="24"/>
      <c r="E47" s="6"/>
      <c r="F47" s="23"/>
    </row>
    <row r="48" spans="2:31">
      <c r="C48" s="22"/>
      <c r="D48" s="24"/>
      <c r="E48" s="6"/>
      <c r="F48" s="23"/>
    </row>
    <row r="49" spans="3:6">
      <c r="C49" s="22"/>
      <c r="D49" s="26"/>
      <c r="E49" s="6"/>
      <c r="F49" s="23"/>
    </row>
    <row r="50" spans="3:6">
      <c r="C50" s="22"/>
      <c r="D50" s="24"/>
      <c r="E50" s="6"/>
      <c r="F50" s="23"/>
    </row>
    <row r="51" spans="3:6">
      <c r="C51" s="22"/>
      <c r="D51" s="26"/>
      <c r="E51" s="6"/>
      <c r="F51" s="23"/>
    </row>
    <row r="52" spans="3:6">
      <c r="C52" s="22"/>
      <c r="D52" s="24"/>
      <c r="E52" s="6"/>
      <c r="F52" s="23"/>
    </row>
    <row r="53" spans="3:6">
      <c r="C53" s="22"/>
      <c r="D53" s="24"/>
      <c r="E53" s="6"/>
      <c r="F53" s="23"/>
    </row>
    <row r="54" spans="3:6">
      <c r="C54" s="22"/>
      <c r="D54" s="26"/>
      <c r="E54" s="6"/>
      <c r="F54" s="23"/>
    </row>
    <row r="55" spans="3:6">
      <c r="C55" s="22"/>
      <c r="D55" s="26"/>
      <c r="E55" s="6"/>
      <c r="F55" s="23"/>
    </row>
    <row r="56" spans="3:6">
      <c r="C56" s="22"/>
      <c r="D56" s="24"/>
      <c r="E56" s="6"/>
      <c r="F56" s="23"/>
    </row>
    <row r="57" spans="3:6">
      <c r="C57" s="22"/>
      <c r="D57" s="24"/>
      <c r="E57" s="6"/>
      <c r="F57" s="23"/>
    </row>
    <row r="58" spans="3:6">
      <c r="C58" s="22"/>
      <c r="D58" s="24"/>
      <c r="E58" s="6"/>
      <c r="F58" s="23"/>
    </row>
    <row r="59" spans="3:6">
      <c r="C59" s="22"/>
      <c r="D59" s="26"/>
      <c r="E59" s="6"/>
      <c r="F59" s="23"/>
    </row>
    <row r="60" spans="3:6">
      <c r="C60" s="22"/>
      <c r="D60" s="24"/>
      <c r="E60" s="6"/>
      <c r="F60" s="23"/>
    </row>
    <row r="61" spans="3:6">
      <c r="C61" s="22"/>
      <c r="D61" s="24"/>
      <c r="E61" s="6"/>
      <c r="F61" s="23"/>
    </row>
    <row r="62" spans="3:6">
      <c r="C62" s="22"/>
      <c r="D62" s="26"/>
      <c r="E62" s="6"/>
      <c r="F62" s="23"/>
    </row>
    <row r="63" spans="3:6">
      <c r="C63" s="22"/>
      <c r="D63" s="26"/>
      <c r="E63" s="6"/>
      <c r="F63" s="23"/>
    </row>
    <row r="64" spans="3:6">
      <c r="C64" s="22"/>
      <c r="D64" s="26"/>
      <c r="E64" s="6"/>
      <c r="F64" s="23"/>
    </row>
    <row r="65" spans="3:6">
      <c r="C65" s="22"/>
      <c r="D65" s="27"/>
      <c r="E65" s="6"/>
      <c r="F65" s="23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F5:H5"/>
    <mergeCell ref="B30:B33"/>
    <mergeCell ref="B17:B18"/>
    <mergeCell ref="B21:B22"/>
    <mergeCell ref="B28:C28"/>
    <mergeCell ref="B27:C27"/>
    <mergeCell ref="B29:C29"/>
    <mergeCell ref="B23:B26"/>
    <mergeCell ref="B20:C20"/>
    <mergeCell ref="B19:C19"/>
    <mergeCell ref="W2:AA2"/>
    <mergeCell ref="B14:B16"/>
    <mergeCell ref="T5:U5"/>
    <mergeCell ref="Y5:Z5"/>
    <mergeCell ref="V5:W5"/>
    <mergeCell ref="B9:B12"/>
    <mergeCell ref="B7:C7"/>
    <mergeCell ref="B8:C8"/>
    <mergeCell ref="B13:C13"/>
    <mergeCell ref="D3:E3"/>
    <mergeCell ref="Q5:S5"/>
    <mergeCell ref="K5:L5"/>
    <mergeCell ref="F4:P4"/>
    <mergeCell ref="I5:J5"/>
    <mergeCell ref="N5:O5"/>
    <mergeCell ref="Q4:AA4"/>
  </mergeCells>
  <phoneticPr fontId="4"/>
  <dataValidations count="1">
    <dataValidation allowBlank="1" showInputMessage="1" showErrorMessage="1" promptTitle="禁止" prompt="入力できません" sqref="D4 D7:D40 AB7:AC34 F36:AA36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S18" sqref="S18"/>
    </sheetView>
  </sheetViews>
  <sheetFormatPr defaultRowHeight="13.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>
      <c r="C1" s="3" t="s">
        <v>51</v>
      </c>
      <c r="L1" s="82" t="str">
        <f>IF(販売実績表!$M$2="","",販売実績表!$M$2)</f>
        <v/>
      </c>
      <c r="Q1" s="81"/>
    </row>
    <row r="2" spans="2:29" ht="18" customHeight="1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471" t="s">
        <v>215</v>
      </c>
      <c r="X2" s="472"/>
      <c r="Y2" s="472"/>
      <c r="Z2" s="472"/>
      <c r="AA2" s="473"/>
    </row>
    <row r="3" spans="2:29" ht="18" customHeight="1" thickBot="1">
      <c r="C3" s="49" t="s">
        <v>174</v>
      </c>
      <c r="D3" s="522" t="s">
        <v>80</v>
      </c>
      <c r="E3" s="523"/>
      <c r="F3" s="9"/>
      <c r="G3" s="212" t="s">
        <v>202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6"/>
      <c r="U3" s="6"/>
      <c r="V3" s="6"/>
      <c r="W3" s="10"/>
      <c r="X3" s="10"/>
      <c r="Y3" s="10"/>
      <c r="Z3" s="10"/>
    </row>
    <row r="4" spans="2:29" ht="18" customHeight="1">
      <c r="C4" s="276" t="str">
        <f>販売実績表!J2</f>
        <v>2023年度</v>
      </c>
      <c r="D4" s="121" t="str">
        <f>IF(販売実績表!$J$37=0,"",販売実績表!$J$37)</f>
        <v/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2:29" s="16" customFormat="1" ht="25.5" customHeight="1">
      <c r="C5" s="11"/>
      <c r="D5" s="12"/>
      <c r="E5" s="12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2:29" ht="128.25" customHeight="1">
      <c r="B6" s="17" t="s">
        <v>53</v>
      </c>
      <c r="C6" s="1"/>
      <c r="D6" s="148" t="s">
        <v>166</v>
      </c>
      <c r="E6" s="149" t="s">
        <v>167</v>
      </c>
      <c r="F6" s="226" t="s">
        <v>107</v>
      </c>
      <c r="G6" s="227" t="s">
        <v>109</v>
      </c>
      <c r="H6" s="228" t="s">
        <v>105</v>
      </c>
      <c r="I6" s="229" t="s">
        <v>115</v>
      </c>
      <c r="J6" s="229" t="s">
        <v>195</v>
      </c>
      <c r="K6" s="229" t="s">
        <v>116</v>
      </c>
      <c r="L6" s="229" t="s">
        <v>117</v>
      </c>
      <c r="M6" s="192" t="s">
        <v>118</v>
      </c>
      <c r="N6" s="230" t="s">
        <v>208</v>
      </c>
      <c r="O6" s="227" t="s">
        <v>119</v>
      </c>
      <c r="P6" s="231" t="s">
        <v>12</v>
      </c>
      <c r="Q6" s="226" t="s">
        <v>107</v>
      </c>
      <c r="R6" s="227" t="s">
        <v>109</v>
      </c>
      <c r="S6" s="227" t="s">
        <v>105</v>
      </c>
      <c r="T6" s="227" t="s">
        <v>115</v>
      </c>
      <c r="U6" s="227" t="s">
        <v>195</v>
      </c>
      <c r="V6" s="235" t="s">
        <v>116</v>
      </c>
      <c r="W6" s="227" t="s">
        <v>117</v>
      </c>
      <c r="X6" s="192" t="s">
        <v>118</v>
      </c>
      <c r="Y6" s="227" t="s">
        <v>208</v>
      </c>
      <c r="Z6" s="227" t="s">
        <v>119</v>
      </c>
      <c r="AA6" s="236" t="s">
        <v>12</v>
      </c>
      <c r="AB6" s="248" t="s">
        <v>203</v>
      </c>
      <c r="AC6" s="247" t="s">
        <v>133</v>
      </c>
    </row>
    <row r="7" spans="2:29" s="16" customFormat="1" ht="30.95" customHeight="1">
      <c r="B7" s="504" t="s">
        <v>43</v>
      </c>
      <c r="C7" s="505"/>
      <c r="D7" s="237">
        <f>(販売実績表!J5)</f>
        <v>0</v>
      </c>
      <c r="E7" s="250"/>
      <c r="F7" s="284"/>
      <c r="G7" s="285"/>
      <c r="H7" s="285"/>
      <c r="I7" s="285"/>
      <c r="J7" s="285"/>
      <c r="K7" s="285"/>
      <c r="L7" s="285"/>
      <c r="M7" s="285"/>
      <c r="N7" s="285"/>
      <c r="O7" s="285"/>
      <c r="P7" s="286"/>
      <c r="Q7" s="284"/>
      <c r="R7" s="285"/>
      <c r="S7" s="285"/>
      <c r="T7" s="285"/>
      <c r="U7" s="285"/>
      <c r="V7" s="285"/>
      <c r="W7" s="285"/>
      <c r="X7" s="285"/>
      <c r="Y7" s="285"/>
      <c r="Z7" s="285"/>
      <c r="AA7" s="286"/>
      <c r="AB7" s="283" t="str">
        <f>+IF(SUM(F7:P7)&gt;0,SUM(F7:P7),"")</f>
        <v/>
      </c>
      <c r="AC7" s="283" t="str">
        <f>+IF(SUM(Q7:AA7)&gt;0,SUM(Q7:AA7),"")</f>
        <v/>
      </c>
    </row>
    <row r="8" spans="2:29" s="16" customFormat="1" ht="30.95" customHeight="1">
      <c r="B8" s="504" t="s">
        <v>44</v>
      </c>
      <c r="C8" s="505"/>
      <c r="D8" s="237">
        <f>(販売実績表!J6)</f>
        <v>0</v>
      </c>
      <c r="E8" s="250"/>
      <c r="F8" s="284"/>
      <c r="G8" s="285"/>
      <c r="H8" s="285"/>
      <c r="I8" s="285"/>
      <c r="J8" s="285"/>
      <c r="K8" s="285"/>
      <c r="L8" s="285"/>
      <c r="M8" s="285"/>
      <c r="N8" s="285"/>
      <c r="O8" s="285"/>
      <c r="P8" s="286"/>
      <c r="Q8" s="284"/>
      <c r="R8" s="285"/>
      <c r="S8" s="285"/>
      <c r="T8" s="285"/>
      <c r="U8" s="285"/>
      <c r="V8" s="285"/>
      <c r="W8" s="285"/>
      <c r="X8" s="285"/>
      <c r="Y8" s="285"/>
      <c r="Z8" s="285"/>
      <c r="AA8" s="286"/>
      <c r="AB8" s="283" t="str">
        <f t="shared" ref="AB8:AB34" si="0">+IF(SUM(F8:P8)&gt;0,SUM(F8:P8),"")</f>
        <v/>
      </c>
      <c r="AC8" s="283" t="str">
        <f t="shared" ref="AC8:AC33" si="1">+IF(SUM(Q8:AA8)&gt;0,SUM(Q8:AA8),"")</f>
        <v/>
      </c>
    </row>
    <row r="9" spans="2:29" s="16" customFormat="1" ht="30.95" customHeight="1">
      <c r="B9" s="487" t="s">
        <v>158</v>
      </c>
      <c r="C9" s="132" t="s">
        <v>45</v>
      </c>
      <c r="D9" s="237">
        <f>(販売実績表!J7)</f>
        <v>0</v>
      </c>
      <c r="E9" s="250"/>
      <c r="F9" s="284"/>
      <c r="G9" s="285"/>
      <c r="H9" s="285"/>
      <c r="I9" s="285"/>
      <c r="J9" s="285"/>
      <c r="K9" s="285"/>
      <c r="L9" s="285"/>
      <c r="M9" s="285"/>
      <c r="N9" s="285"/>
      <c r="O9" s="285"/>
      <c r="P9" s="286"/>
      <c r="Q9" s="284"/>
      <c r="R9" s="285"/>
      <c r="S9" s="285"/>
      <c r="T9" s="285"/>
      <c r="U9" s="285"/>
      <c r="V9" s="285"/>
      <c r="W9" s="285"/>
      <c r="X9" s="285"/>
      <c r="Y9" s="285"/>
      <c r="Z9" s="285"/>
      <c r="AA9" s="286"/>
      <c r="AB9" s="283" t="str">
        <f t="shared" si="0"/>
        <v/>
      </c>
      <c r="AC9" s="283" t="str">
        <f t="shared" si="1"/>
        <v/>
      </c>
    </row>
    <row r="10" spans="2:29" s="16" customFormat="1" ht="30.95" customHeight="1">
      <c r="B10" s="520"/>
      <c r="C10" s="48" t="s">
        <v>46</v>
      </c>
      <c r="D10" s="237">
        <f>(販売実績表!J8)</f>
        <v>0</v>
      </c>
      <c r="E10" s="250"/>
      <c r="F10" s="284"/>
      <c r="G10" s="285"/>
      <c r="H10" s="285"/>
      <c r="I10" s="285"/>
      <c r="J10" s="285"/>
      <c r="K10" s="285"/>
      <c r="L10" s="285"/>
      <c r="M10" s="285"/>
      <c r="N10" s="285"/>
      <c r="O10" s="285"/>
      <c r="P10" s="286"/>
      <c r="Q10" s="284"/>
      <c r="R10" s="285"/>
      <c r="S10" s="285"/>
      <c r="T10" s="285"/>
      <c r="U10" s="285"/>
      <c r="V10" s="285"/>
      <c r="W10" s="285"/>
      <c r="X10" s="285"/>
      <c r="Y10" s="285"/>
      <c r="Z10" s="285"/>
      <c r="AA10" s="286"/>
      <c r="AB10" s="283" t="str">
        <f t="shared" si="0"/>
        <v/>
      </c>
      <c r="AC10" s="283" t="str">
        <f t="shared" si="1"/>
        <v/>
      </c>
    </row>
    <row r="11" spans="2:29" s="16" customFormat="1" ht="30.95" customHeight="1">
      <c r="B11" s="520"/>
      <c r="C11" s="131" t="s">
        <v>142</v>
      </c>
      <c r="D11" s="237">
        <f>(販売実績表!J9)</f>
        <v>0</v>
      </c>
      <c r="E11" s="250"/>
      <c r="F11" s="284"/>
      <c r="G11" s="285"/>
      <c r="H11" s="285"/>
      <c r="I11" s="285"/>
      <c r="J11" s="285"/>
      <c r="K11" s="285"/>
      <c r="L11" s="285"/>
      <c r="M11" s="285"/>
      <c r="N11" s="285"/>
      <c r="O11" s="285"/>
      <c r="P11" s="286"/>
      <c r="Q11" s="284"/>
      <c r="R11" s="285"/>
      <c r="S11" s="285"/>
      <c r="T11" s="285"/>
      <c r="U11" s="285"/>
      <c r="V11" s="285"/>
      <c r="W11" s="285"/>
      <c r="X11" s="285"/>
      <c r="Y11" s="285"/>
      <c r="Z11" s="285"/>
      <c r="AA11" s="286"/>
      <c r="AB11" s="283" t="str">
        <f>+IF(SUM(F11:P11)&gt;0,SUM(F11:P11),"")</f>
        <v/>
      </c>
      <c r="AC11" s="283" t="str">
        <f>+IF(SUM(Q11:AA11)&gt;0,SUM(Q11:AA11),"")</f>
        <v/>
      </c>
    </row>
    <row r="12" spans="2:29" s="16" customFormat="1" ht="30.95" customHeight="1">
      <c r="B12" s="521"/>
      <c r="C12" s="130" t="s">
        <v>146</v>
      </c>
      <c r="D12" s="237">
        <f>(販売実績表!J10)</f>
        <v>0</v>
      </c>
      <c r="E12" s="250"/>
      <c r="F12" s="284"/>
      <c r="G12" s="285"/>
      <c r="H12" s="285"/>
      <c r="I12" s="285"/>
      <c r="J12" s="285"/>
      <c r="K12" s="285"/>
      <c r="L12" s="285"/>
      <c r="M12" s="285"/>
      <c r="N12" s="285"/>
      <c r="O12" s="285"/>
      <c r="P12" s="286"/>
      <c r="Q12" s="284"/>
      <c r="R12" s="285"/>
      <c r="S12" s="285"/>
      <c r="T12" s="285"/>
      <c r="U12" s="285"/>
      <c r="V12" s="285"/>
      <c r="W12" s="285"/>
      <c r="X12" s="285"/>
      <c r="Y12" s="285"/>
      <c r="Z12" s="285"/>
      <c r="AA12" s="286"/>
      <c r="AB12" s="283" t="str">
        <f>+IF(SUM(F12:P12)&gt;0,SUM(F12:P12),"")</f>
        <v/>
      </c>
      <c r="AC12" s="283" t="str">
        <f>+IF(SUM(Q12:AA12)&gt;0,SUM(Q12:AA12),"")</f>
        <v/>
      </c>
    </row>
    <row r="13" spans="2:29" s="16" customFormat="1" ht="30.95" customHeight="1">
      <c r="B13" s="506" t="s">
        <v>47</v>
      </c>
      <c r="C13" s="507"/>
      <c r="D13" s="237">
        <f>(販売実績表!J11)</f>
        <v>0</v>
      </c>
      <c r="E13" s="250"/>
      <c r="F13" s="284"/>
      <c r="G13" s="285"/>
      <c r="H13" s="285"/>
      <c r="I13" s="285"/>
      <c r="J13" s="285"/>
      <c r="K13" s="285"/>
      <c r="L13" s="285"/>
      <c r="M13" s="285"/>
      <c r="N13" s="285"/>
      <c r="O13" s="285"/>
      <c r="P13" s="286"/>
      <c r="Q13" s="284"/>
      <c r="R13" s="285"/>
      <c r="S13" s="285"/>
      <c r="T13" s="285"/>
      <c r="U13" s="285"/>
      <c r="V13" s="285"/>
      <c r="W13" s="285"/>
      <c r="X13" s="285"/>
      <c r="Y13" s="285"/>
      <c r="Z13" s="285"/>
      <c r="AA13" s="286"/>
      <c r="AB13" s="283" t="str">
        <f t="shared" si="0"/>
        <v/>
      </c>
      <c r="AC13" s="283" t="str">
        <f t="shared" si="1"/>
        <v/>
      </c>
    </row>
    <row r="14" spans="2:29" s="16" customFormat="1" ht="30.95" customHeight="1">
      <c r="B14" s="499" t="s">
        <v>157</v>
      </c>
      <c r="C14" s="133" t="s">
        <v>21</v>
      </c>
      <c r="D14" s="237">
        <f>(販売実績表!J12)</f>
        <v>0</v>
      </c>
      <c r="E14" s="250"/>
      <c r="F14" s="284"/>
      <c r="G14" s="285"/>
      <c r="H14" s="285"/>
      <c r="I14" s="285"/>
      <c r="J14" s="285"/>
      <c r="K14" s="285"/>
      <c r="L14" s="285"/>
      <c r="M14" s="285"/>
      <c r="N14" s="285"/>
      <c r="O14" s="285"/>
      <c r="P14" s="286"/>
      <c r="Q14" s="284"/>
      <c r="R14" s="285"/>
      <c r="S14" s="285"/>
      <c r="T14" s="285"/>
      <c r="U14" s="285"/>
      <c r="V14" s="285"/>
      <c r="W14" s="285"/>
      <c r="X14" s="285"/>
      <c r="Y14" s="285"/>
      <c r="Z14" s="285"/>
      <c r="AA14" s="286"/>
      <c r="AB14" s="283" t="str">
        <f t="shared" si="0"/>
        <v/>
      </c>
      <c r="AC14" s="283" t="str">
        <f t="shared" si="1"/>
        <v/>
      </c>
    </row>
    <row r="15" spans="2:29" s="16" customFormat="1" ht="30.95" customHeight="1">
      <c r="B15" s="500"/>
      <c r="C15" s="134" t="s">
        <v>23</v>
      </c>
      <c r="D15" s="237">
        <f>(販売実績表!J13)</f>
        <v>0</v>
      </c>
      <c r="E15" s="250"/>
      <c r="F15" s="284"/>
      <c r="G15" s="285"/>
      <c r="H15" s="285"/>
      <c r="I15" s="285"/>
      <c r="J15" s="285"/>
      <c r="K15" s="285"/>
      <c r="L15" s="285"/>
      <c r="M15" s="285"/>
      <c r="N15" s="285"/>
      <c r="O15" s="285"/>
      <c r="P15" s="286"/>
      <c r="Q15" s="284"/>
      <c r="R15" s="285"/>
      <c r="S15" s="285"/>
      <c r="T15" s="285"/>
      <c r="U15" s="285"/>
      <c r="V15" s="285"/>
      <c r="W15" s="285"/>
      <c r="X15" s="285"/>
      <c r="Y15" s="285"/>
      <c r="Z15" s="285"/>
      <c r="AA15" s="286"/>
      <c r="AB15" s="283" t="str">
        <f t="shared" si="0"/>
        <v/>
      </c>
      <c r="AC15" s="283" t="str">
        <f t="shared" si="1"/>
        <v/>
      </c>
    </row>
    <row r="16" spans="2:29" s="16" customFormat="1" ht="30.95" customHeight="1">
      <c r="B16" s="501"/>
      <c r="C16" s="135" t="s">
        <v>147</v>
      </c>
      <c r="D16" s="237">
        <f>(販売実績表!J14)</f>
        <v>0</v>
      </c>
      <c r="E16" s="250"/>
      <c r="F16" s="284"/>
      <c r="G16" s="285"/>
      <c r="H16" s="285"/>
      <c r="I16" s="285"/>
      <c r="J16" s="285"/>
      <c r="K16" s="285"/>
      <c r="L16" s="285"/>
      <c r="M16" s="285"/>
      <c r="N16" s="285"/>
      <c r="O16" s="285"/>
      <c r="P16" s="286"/>
      <c r="Q16" s="284"/>
      <c r="R16" s="285"/>
      <c r="S16" s="285"/>
      <c r="T16" s="285"/>
      <c r="U16" s="285"/>
      <c r="V16" s="285"/>
      <c r="W16" s="285"/>
      <c r="X16" s="285"/>
      <c r="Y16" s="285"/>
      <c r="Z16" s="285"/>
      <c r="AA16" s="286"/>
      <c r="AB16" s="283" t="str">
        <f t="shared" si="0"/>
        <v/>
      </c>
      <c r="AC16" s="283" t="str">
        <f t="shared" si="1"/>
        <v/>
      </c>
    </row>
    <row r="17" spans="2:31" s="16" customFormat="1" ht="30.95" customHeight="1">
      <c r="B17" s="487" t="s">
        <v>25</v>
      </c>
      <c r="C17" s="136" t="s">
        <v>60</v>
      </c>
      <c r="D17" s="237">
        <f>(販売実績表!J15)</f>
        <v>0</v>
      </c>
      <c r="E17" s="250"/>
      <c r="F17" s="284"/>
      <c r="G17" s="285"/>
      <c r="H17" s="285"/>
      <c r="I17" s="285"/>
      <c r="J17" s="285"/>
      <c r="K17" s="285"/>
      <c r="L17" s="285"/>
      <c r="M17" s="285"/>
      <c r="N17" s="285"/>
      <c r="O17" s="285"/>
      <c r="P17" s="286"/>
      <c r="Q17" s="284"/>
      <c r="R17" s="285"/>
      <c r="S17" s="285"/>
      <c r="T17" s="285"/>
      <c r="U17" s="285"/>
      <c r="V17" s="285"/>
      <c r="W17" s="285"/>
      <c r="X17" s="285"/>
      <c r="Y17" s="285"/>
      <c r="Z17" s="285"/>
      <c r="AA17" s="286"/>
      <c r="AB17" s="283" t="str">
        <f t="shared" si="0"/>
        <v/>
      </c>
      <c r="AC17" s="283" t="str">
        <f t="shared" si="1"/>
        <v/>
      </c>
    </row>
    <row r="18" spans="2:31" s="16" customFormat="1" ht="30.95" customHeight="1">
      <c r="B18" s="521"/>
      <c r="C18" s="140" t="s">
        <v>149</v>
      </c>
      <c r="D18" s="237">
        <f>(販売実績表!J16)</f>
        <v>0</v>
      </c>
      <c r="E18" s="250"/>
      <c r="F18" s="284"/>
      <c r="G18" s="285"/>
      <c r="H18" s="285"/>
      <c r="I18" s="285"/>
      <c r="J18" s="285"/>
      <c r="K18" s="285"/>
      <c r="L18" s="285"/>
      <c r="M18" s="285"/>
      <c r="N18" s="285"/>
      <c r="O18" s="285"/>
      <c r="P18" s="286"/>
      <c r="Q18" s="284"/>
      <c r="R18" s="285"/>
      <c r="S18" s="285"/>
      <c r="T18" s="285"/>
      <c r="U18" s="285"/>
      <c r="V18" s="285"/>
      <c r="W18" s="285"/>
      <c r="X18" s="285"/>
      <c r="Y18" s="285"/>
      <c r="Z18" s="285"/>
      <c r="AA18" s="286"/>
      <c r="AB18" s="283" t="str">
        <f t="shared" si="0"/>
        <v/>
      </c>
      <c r="AC18" s="283" t="str">
        <f t="shared" si="1"/>
        <v/>
      </c>
    </row>
    <row r="19" spans="2:31" s="16" customFormat="1" ht="30.95" customHeight="1">
      <c r="B19" s="508" t="s">
        <v>26</v>
      </c>
      <c r="C19" s="509"/>
      <c r="D19" s="237">
        <f>(販売実績表!J17)</f>
        <v>0</v>
      </c>
      <c r="E19" s="250"/>
      <c r="F19" s="284"/>
      <c r="G19" s="285"/>
      <c r="H19" s="285"/>
      <c r="I19" s="285"/>
      <c r="J19" s="285"/>
      <c r="K19" s="285"/>
      <c r="L19" s="285"/>
      <c r="M19" s="285"/>
      <c r="N19" s="285"/>
      <c r="O19" s="285"/>
      <c r="P19" s="286"/>
      <c r="Q19" s="284"/>
      <c r="R19" s="285"/>
      <c r="S19" s="285"/>
      <c r="T19" s="285"/>
      <c r="U19" s="285"/>
      <c r="V19" s="285"/>
      <c r="W19" s="285"/>
      <c r="X19" s="285"/>
      <c r="Y19" s="285"/>
      <c r="Z19" s="285"/>
      <c r="AA19" s="286"/>
      <c r="AB19" s="283" t="str">
        <f t="shared" si="0"/>
        <v/>
      </c>
      <c r="AC19" s="283" t="str">
        <f t="shared" si="1"/>
        <v/>
      </c>
    </row>
    <row r="20" spans="2:31" s="16" customFormat="1" ht="33" customHeight="1">
      <c r="B20" s="494" t="s">
        <v>159</v>
      </c>
      <c r="C20" s="495"/>
      <c r="D20" s="237">
        <f>(販売実績表!J18)</f>
        <v>0</v>
      </c>
      <c r="E20" s="250"/>
      <c r="F20" s="284"/>
      <c r="G20" s="285"/>
      <c r="H20" s="285"/>
      <c r="I20" s="285"/>
      <c r="J20" s="285"/>
      <c r="K20" s="285"/>
      <c r="L20" s="285"/>
      <c r="M20" s="285"/>
      <c r="N20" s="285"/>
      <c r="O20" s="285"/>
      <c r="P20" s="286"/>
      <c r="Q20" s="284"/>
      <c r="R20" s="285"/>
      <c r="S20" s="285"/>
      <c r="T20" s="285"/>
      <c r="U20" s="285"/>
      <c r="V20" s="285"/>
      <c r="W20" s="285"/>
      <c r="X20" s="285"/>
      <c r="Y20" s="285"/>
      <c r="Z20" s="285"/>
      <c r="AA20" s="286"/>
      <c r="AB20" s="283" t="str">
        <f t="shared" si="0"/>
        <v/>
      </c>
      <c r="AC20" s="283" t="str">
        <f t="shared" si="1"/>
        <v/>
      </c>
    </row>
    <row r="21" spans="2:31" s="16" customFormat="1" ht="30.95" customHeight="1">
      <c r="B21" s="487" t="s">
        <v>29</v>
      </c>
      <c r="C21" s="128" t="s">
        <v>64</v>
      </c>
      <c r="D21" s="237">
        <f>(販売実績表!J19)</f>
        <v>0</v>
      </c>
      <c r="E21" s="250"/>
      <c r="F21" s="284"/>
      <c r="G21" s="285"/>
      <c r="H21" s="285"/>
      <c r="I21" s="285"/>
      <c r="J21" s="285"/>
      <c r="K21" s="285"/>
      <c r="L21" s="285"/>
      <c r="M21" s="285"/>
      <c r="N21" s="285"/>
      <c r="O21" s="285"/>
      <c r="P21" s="286"/>
      <c r="Q21" s="284"/>
      <c r="R21" s="285"/>
      <c r="S21" s="285"/>
      <c r="T21" s="285"/>
      <c r="U21" s="285"/>
      <c r="V21" s="285"/>
      <c r="W21" s="285"/>
      <c r="X21" s="285"/>
      <c r="Y21" s="285"/>
      <c r="Z21" s="285"/>
      <c r="AA21" s="286"/>
      <c r="AB21" s="283" t="str">
        <f>+IF(SUM(F21:P21)&gt;0,SUM(F21:P21),"")</f>
        <v/>
      </c>
      <c r="AC21" s="283" t="str">
        <f t="shared" si="1"/>
        <v/>
      </c>
    </row>
    <row r="22" spans="2:31" s="16" customFormat="1" ht="30.95" customHeight="1">
      <c r="B22" s="521"/>
      <c r="C22" s="47" t="s">
        <v>151</v>
      </c>
      <c r="D22" s="237">
        <f>(販売実績表!J20)</f>
        <v>0</v>
      </c>
      <c r="E22" s="250"/>
      <c r="F22" s="284"/>
      <c r="G22" s="285"/>
      <c r="H22" s="285"/>
      <c r="I22" s="285"/>
      <c r="J22" s="285"/>
      <c r="K22" s="285"/>
      <c r="L22" s="285"/>
      <c r="M22" s="285"/>
      <c r="N22" s="285"/>
      <c r="O22" s="285"/>
      <c r="P22" s="286"/>
      <c r="Q22" s="284"/>
      <c r="R22" s="285"/>
      <c r="S22" s="285"/>
      <c r="T22" s="285"/>
      <c r="U22" s="285"/>
      <c r="V22" s="285"/>
      <c r="W22" s="285"/>
      <c r="X22" s="285"/>
      <c r="Y22" s="285"/>
      <c r="Z22" s="285"/>
      <c r="AA22" s="286"/>
      <c r="AB22" s="283" t="str">
        <f t="shared" si="0"/>
        <v/>
      </c>
      <c r="AC22" s="283" t="str">
        <f>+IF(SUM(Q22:AA22)&gt;0,SUM(Q22:AA22),"")</f>
        <v/>
      </c>
    </row>
    <row r="23" spans="2:31" s="16" customFormat="1" ht="30.95" customHeight="1">
      <c r="B23" s="487" t="s">
        <v>56</v>
      </c>
      <c r="C23" s="134" t="s">
        <v>130</v>
      </c>
      <c r="D23" s="237">
        <f>(販売実績表!J21)</f>
        <v>0</v>
      </c>
      <c r="E23" s="250"/>
      <c r="F23" s="284"/>
      <c r="G23" s="285"/>
      <c r="H23" s="285"/>
      <c r="I23" s="285"/>
      <c r="J23" s="285"/>
      <c r="K23" s="285"/>
      <c r="L23" s="285"/>
      <c r="M23" s="285"/>
      <c r="N23" s="285"/>
      <c r="O23" s="285"/>
      <c r="P23" s="286"/>
      <c r="Q23" s="284"/>
      <c r="R23" s="285"/>
      <c r="S23" s="285"/>
      <c r="T23" s="285"/>
      <c r="U23" s="285"/>
      <c r="V23" s="285"/>
      <c r="W23" s="285"/>
      <c r="X23" s="285"/>
      <c r="Y23" s="285"/>
      <c r="Z23" s="285"/>
      <c r="AA23" s="286"/>
      <c r="AB23" s="283" t="str">
        <f t="shared" si="0"/>
        <v/>
      </c>
      <c r="AC23" s="283" t="str">
        <f t="shared" si="1"/>
        <v/>
      </c>
    </row>
    <row r="24" spans="2:31" s="16" customFormat="1" ht="30.95" customHeight="1">
      <c r="B24" s="520"/>
      <c r="C24" s="134" t="s">
        <v>31</v>
      </c>
      <c r="D24" s="237">
        <f>(販売実績表!J22)</f>
        <v>0</v>
      </c>
      <c r="E24" s="250"/>
      <c r="F24" s="284"/>
      <c r="G24" s="285"/>
      <c r="H24" s="285"/>
      <c r="I24" s="285"/>
      <c r="J24" s="285"/>
      <c r="K24" s="285"/>
      <c r="L24" s="285"/>
      <c r="M24" s="285"/>
      <c r="N24" s="285"/>
      <c r="O24" s="285"/>
      <c r="P24" s="286"/>
      <c r="Q24" s="284"/>
      <c r="R24" s="285"/>
      <c r="S24" s="285"/>
      <c r="T24" s="285"/>
      <c r="U24" s="285"/>
      <c r="V24" s="285"/>
      <c r="W24" s="285"/>
      <c r="X24" s="285"/>
      <c r="Y24" s="285"/>
      <c r="Z24" s="285"/>
      <c r="AA24" s="286"/>
      <c r="AB24" s="283" t="str">
        <f t="shared" si="0"/>
        <v/>
      </c>
      <c r="AC24" s="283" t="str">
        <f t="shared" si="1"/>
        <v/>
      </c>
    </row>
    <row r="25" spans="2:31" s="16" customFormat="1" ht="30.95" customHeight="1">
      <c r="B25" s="520"/>
      <c r="C25" s="145" t="s">
        <v>155</v>
      </c>
      <c r="D25" s="237">
        <f>(販売実績表!J23)</f>
        <v>0</v>
      </c>
      <c r="E25" s="250"/>
      <c r="F25" s="284"/>
      <c r="G25" s="285"/>
      <c r="H25" s="285"/>
      <c r="I25" s="285"/>
      <c r="J25" s="285"/>
      <c r="K25" s="285"/>
      <c r="L25" s="285"/>
      <c r="M25" s="285"/>
      <c r="N25" s="285"/>
      <c r="O25" s="285"/>
      <c r="P25" s="286"/>
      <c r="Q25" s="284"/>
      <c r="R25" s="285"/>
      <c r="S25" s="285"/>
      <c r="T25" s="285"/>
      <c r="U25" s="285"/>
      <c r="V25" s="285"/>
      <c r="W25" s="285"/>
      <c r="X25" s="285"/>
      <c r="Y25" s="285"/>
      <c r="Z25" s="285"/>
      <c r="AA25" s="286"/>
      <c r="AB25" s="283" t="str">
        <f t="shared" si="0"/>
        <v/>
      </c>
      <c r="AC25" s="283" t="str">
        <f t="shared" si="1"/>
        <v/>
      </c>
    </row>
    <row r="26" spans="2:31" s="16" customFormat="1" ht="30.95" customHeight="1">
      <c r="B26" s="521"/>
      <c r="C26" s="139" t="s">
        <v>12</v>
      </c>
      <c r="D26" s="237">
        <f>(販売実績表!J24)</f>
        <v>0</v>
      </c>
      <c r="E26" s="250"/>
      <c r="F26" s="284"/>
      <c r="G26" s="285"/>
      <c r="H26" s="285"/>
      <c r="I26" s="285"/>
      <c r="J26" s="285"/>
      <c r="K26" s="285"/>
      <c r="L26" s="285"/>
      <c r="M26" s="285"/>
      <c r="N26" s="285"/>
      <c r="O26" s="285"/>
      <c r="P26" s="286"/>
      <c r="Q26" s="284"/>
      <c r="R26" s="285"/>
      <c r="S26" s="285"/>
      <c r="T26" s="285"/>
      <c r="U26" s="285"/>
      <c r="V26" s="285"/>
      <c r="W26" s="285"/>
      <c r="X26" s="285"/>
      <c r="Y26" s="285"/>
      <c r="Z26" s="285"/>
      <c r="AA26" s="286"/>
      <c r="AB26" s="283" t="str">
        <f t="shared" si="0"/>
        <v/>
      </c>
      <c r="AC26" s="283" t="str">
        <f t="shared" si="1"/>
        <v/>
      </c>
      <c r="AD26" s="20"/>
      <c r="AE26" s="21"/>
    </row>
    <row r="27" spans="2:31" s="16" customFormat="1" ht="34.5" customHeight="1">
      <c r="B27" s="526" t="s">
        <v>152</v>
      </c>
      <c r="C27" s="527"/>
      <c r="D27" s="237">
        <f>(販売実績表!J27)</f>
        <v>0</v>
      </c>
      <c r="E27" s="250"/>
      <c r="F27" s="284"/>
      <c r="G27" s="285"/>
      <c r="H27" s="285"/>
      <c r="I27" s="285"/>
      <c r="J27" s="285"/>
      <c r="K27" s="285"/>
      <c r="L27" s="285"/>
      <c r="M27" s="285"/>
      <c r="N27" s="285"/>
      <c r="O27" s="285"/>
      <c r="P27" s="286"/>
      <c r="Q27" s="284"/>
      <c r="R27" s="285"/>
      <c r="S27" s="285"/>
      <c r="T27" s="285"/>
      <c r="U27" s="285"/>
      <c r="V27" s="285"/>
      <c r="W27" s="285"/>
      <c r="X27" s="285"/>
      <c r="Y27" s="285"/>
      <c r="Z27" s="285"/>
      <c r="AA27" s="286"/>
      <c r="AB27" s="283" t="str">
        <f t="shared" si="0"/>
        <v/>
      </c>
      <c r="AC27" s="283" t="str">
        <f t="shared" si="1"/>
        <v/>
      </c>
    </row>
    <row r="28" spans="2:31" s="16" customFormat="1" ht="30.95" customHeight="1">
      <c r="B28" s="524" t="s">
        <v>50</v>
      </c>
      <c r="C28" s="525"/>
      <c r="D28" s="237">
        <f>(販売実績表!J28)</f>
        <v>0</v>
      </c>
      <c r="E28" s="250"/>
      <c r="F28" s="284"/>
      <c r="G28" s="285"/>
      <c r="H28" s="285"/>
      <c r="I28" s="285"/>
      <c r="J28" s="285"/>
      <c r="K28" s="285"/>
      <c r="L28" s="285"/>
      <c r="M28" s="285"/>
      <c r="N28" s="285"/>
      <c r="O28" s="285"/>
      <c r="P28" s="286"/>
      <c r="Q28" s="284"/>
      <c r="R28" s="285"/>
      <c r="S28" s="285"/>
      <c r="T28" s="285"/>
      <c r="U28" s="285"/>
      <c r="V28" s="285"/>
      <c r="W28" s="285"/>
      <c r="X28" s="285"/>
      <c r="Y28" s="285"/>
      <c r="Z28" s="285"/>
      <c r="AA28" s="286"/>
      <c r="AB28" s="283" t="str">
        <f t="shared" si="0"/>
        <v/>
      </c>
      <c r="AC28" s="283" t="str">
        <f t="shared" si="1"/>
        <v/>
      </c>
      <c r="AD28" s="20"/>
      <c r="AE28" s="21"/>
    </row>
    <row r="29" spans="2:31" s="16" customFormat="1" ht="30.95" customHeight="1">
      <c r="B29" s="528" t="s">
        <v>36</v>
      </c>
      <c r="C29" s="529"/>
      <c r="D29" s="237">
        <f>(販売実績表!J29)</f>
        <v>0</v>
      </c>
      <c r="E29" s="250"/>
      <c r="F29" s="284"/>
      <c r="G29" s="285"/>
      <c r="H29" s="285"/>
      <c r="I29" s="285"/>
      <c r="J29" s="285"/>
      <c r="K29" s="285"/>
      <c r="L29" s="285"/>
      <c r="M29" s="285"/>
      <c r="N29" s="285"/>
      <c r="O29" s="285"/>
      <c r="P29" s="286"/>
      <c r="Q29" s="284"/>
      <c r="R29" s="285"/>
      <c r="S29" s="285"/>
      <c r="T29" s="285"/>
      <c r="U29" s="285"/>
      <c r="V29" s="285"/>
      <c r="W29" s="285"/>
      <c r="X29" s="285"/>
      <c r="Y29" s="285"/>
      <c r="Z29" s="285"/>
      <c r="AA29" s="286"/>
      <c r="AB29" s="283" t="str">
        <f t="shared" si="0"/>
        <v/>
      </c>
      <c r="AC29" s="283" t="str">
        <f t="shared" si="1"/>
        <v/>
      </c>
    </row>
    <row r="30" spans="2:31" s="16" customFormat="1" ht="30.95" customHeight="1">
      <c r="B30" s="487" t="s">
        <v>38</v>
      </c>
      <c r="C30" s="134" t="s">
        <v>39</v>
      </c>
      <c r="D30" s="237">
        <f>(販売実績表!J31)</f>
        <v>0</v>
      </c>
      <c r="E30" s="250"/>
      <c r="F30" s="284"/>
      <c r="G30" s="285"/>
      <c r="H30" s="285"/>
      <c r="I30" s="285"/>
      <c r="J30" s="285"/>
      <c r="K30" s="285"/>
      <c r="L30" s="285"/>
      <c r="M30" s="285"/>
      <c r="N30" s="285"/>
      <c r="O30" s="285"/>
      <c r="P30" s="286"/>
      <c r="Q30" s="284"/>
      <c r="R30" s="285"/>
      <c r="S30" s="285"/>
      <c r="T30" s="285"/>
      <c r="U30" s="285"/>
      <c r="V30" s="285"/>
      <c r="W30" s="285"/>
      <c r="X30" s="285"/>
      <c r="Y30" s="285"/>
      <c r="Z30" s="285"/>
      <c r="AA30" s="286"/>
      <c r="AB30" s="283" t="str">
        <f t="shared" si="0"/>
        <v/>
      </c>
      <c r="AC30" s="283" t="str">
        <f t="shared" si="1"/>
        <v/>
      </c>
    </row>
    <row r="31" spans="2:31" s="16" customFormat="1" ht="30.95" customHeight="1">
      <c r="B31" s="488"/>
      <c r="C31" s="143" t="s">
        <v>156</v>
      </c>
      <c r="D31" s="237">
        <f>(販売実績表!J32)</f>
        <v>0</v>
      </c>
      <c r="E31" s="250"/>
      <c r="F31" s="284"/>
      <c r="G31" s="285"/>
      <c r="H31" s="285"/>
      <c r="I31" s="285"/>
      <c r="J31" s="285"/>
      <c r="K31" s="285"/>
      <c r="L31" s="285"/>
      <c r="M31" s="285"/>
      <c r="N31" s="285"/>
      <c r="O31" s="285"/>
      <c r="P31" s="286"/>
      <c r="Q31" s="284"/>
      <c r="R31" s="285"/>
      <c r="S31" s="285"/>
      <c r="T31" s="285"/>
      <c r="U31" s="285"/>
      <c r="V31" s="285"/>
      <c r="W31" s="285"/>
      <c r="X31" s="285"/>
      <c r="Y31" s="285"/>
      <c r="Z31" s="285"/>
      <c r="AA31" s="286"/>
      <c r="AB31" s="283" t="str">
        <f>+IF(SUM(F31:P31)&gt;0,SUM(F31:P31),"")</f>
        <v/>
      </c>
      <c r="AC31" s="283" t="str">
        <f t="shared" si="1"/>
        <v/>
      </c>
    </row>
    <row r="32" spans="2:31" s="16" customFormat="1" ht="30.95" customHeight="1">
      <c r="B32" s="488"/>
      <c r="C32" s="48" t="s">
        <v>67</v>
      </c>
      <c r="D32" s="237">
        <f>(販売実績表!J33)</f>
        <v>0</v>
      </c>
      <c r="E32" s="250"/>
      <c r="F32" s="284"/>
      <c r="G32" s="285"/>
      <c r="H32" s="285"/>
      <c r="I32" s="285"/>
      <c r="J32" s="285"/>
      <c r="K32" s="285"/>
      <c r="L32" s="285"/>
      <c r="M32" s="285"/>
      <c r="N32" s="285"/>
      <c r="O32" s="285"/>
      <c r="P32" s="286"/>
      <c r="Q32" s="284"/>
      <c r="R32" s="285"/>
      <c r="S32" s="285"/>
      <c r="T32" s="285"/>
      <c r="U32" s="285"/>
      <c r="V32" s="285"/>
      <c r="W32" s="285"/>
      <c r="X32" s="285"/>
      <c r="Y32" s="285"/>
      <c r="Z32" s="285"/>
      <c r="AA32" s="286"/>
      <c r="AB32" s="283" t="str">
        <f t="shared" si="0"/>
        <v/>
      </c>
      <c r="AC32" s="283" t="str">
        <f t="shared" si="1"/>
        <v/>
      </c>
    </row>
    <row r="33" spans="2:31" s="16" customFormat="1" ht="30.95" customHeight="1">
      <c r="B33" s="521"/>
      <c r="C33" s="48" t="s">
        <v>68</v>
      </c>
      <c r="D33" s="237">
        <f>(販売実績表!J34)</f>
        <v>0</v>
      </c>
      <c r="E33" s="250"/>
      <c r="F33" s="284"/>
      <c r="G33" s="285"/>
      <c r="H33" s="285"/>
      <c r="I33" s="285"/>
      <c r="J33" s="285"/>
      <c r="K33" s="285"/>
      <c r="L33" s="285"/>
      <c r="M33" s="285"/>
      <c r="N33" s="285"/>
      <c r="O33" s="285"/>
      <c r="P33" s="286"/>
      <c r="Q33" s="284"/>
      <c r="R33" s="285"/>
      <c r="S33" s="285"/>
      <c r="T33" s="285"/>
      <c r="U33" s="285"/>
      <c r="V33" s="285"/>
      <c r="W33" s="285"/>
      <c r="X33" s="285"/>
      <c r="Y33" s="285"/>
      <c r="Z33" s="285"/>
      <c r="AA33" s="286"/>
      <c r="AB33" s="283" t="str">
        <f t="shared" si="0"/>
        <v/>
      </c>
      <c r="AC33" s="283" t="str">
        <f t="shared" si="1"/>
        <v/>
      </c>
      <c r="AD33" s="20"/>
      <c r="AE33" s="21"/>
    </row>
    <row r="34" spans="2:31" ht="30.95" customHeight="1" thickBot="1">
      <c r="B34" s="530" t="s">
        <v>48</v>
      </c>
      <c r="C34" s="531"/>
      <c r="D34" s="238">
        <f>(販売実績表!J36)</f>
        <v>0</v>
      </c>
      <c r="E34" s="251"/>
      <c r="F34" s="287"/>
      <c r="G34" s="288"/>
      <c r="H34" s="288"/>
      <c r="I34" s="288"/>
      <c r="J34" s="288"/>
      <c r="K34" s="288"/>
      <c r="L34" s="288"/>
      <c r="M34" s="288"/>
      <c r="N34" s="288"/>
      <c r="O34" s="288"/>
      <c r="P34" s="289"/>
      <c r="Q34" s="287"/>
      <c r="R34" s="288"/>
      <c r="S34" s="288"/>
      <c r="T34" s="288"/>
      <c r="U34" s="288"/>
      <c r="V34" s="288"/>
      <c r="W34" s="288"/>
      <c r="X34" s="288"/>
      <c r="Y34" s="288"/>
      <c r="Z34" s="288"/>
      <c r="AA34" s="289"/>
      <c r="AB34" s="283" t="str">
        <f t="shared" si="0"/>
        <v/>
      </c>
      <c r="AC34" s="283" t="str">
        <f>+IF(SUM(Q34:AA34)&gt;0,SUM(Q34:AA34),"")</f>
        <v/>
      </c>
    </row>
    <row r="35" spans="2:31" ht="19.5" customHeight="1" thickBot="1">
      <c r="B35" s="515" t="s">
        <v>161</v>
      </c>
      <c r="C35" s="516"/>
      <c r="D35" s="239">
        <f>SUM(D7:D34)</f>
        <v>0</v>
      </c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18" t="s">
        <v>57</v>
      </c>
      <c r="AB35" s="50"/>
    </row>
    <row r="36" spans="2:31" ht="19.5" customHeight="1" thickBot="1">
      <c r="B36" s="517" t="s">
        <v>168</v>
      </c>
      <c r="C36" s="518"/>
      <c r="D36" s="240">
        <f>SUM(F36:P36)</f>
        <v>0</v>
      </c>
      <c r="E36" s="106"/>
      <c r="F36" s="243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44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44">
        <f t="shared" si="2"/>
        <v>0</v>
      </c>
      <c r="I36" s="244">
        <f t="shared" si="2"/>
        <v>0</v>
      </c>
      <c r="J36" s="244">
        <f t="shared" si="2"/>
        <v>0</v>
      </c>
      <c r="K36" s="244">
        <f t="shared" si="2"/>
        <v>0</v>
      </c>
      <c r="L36" s="244">
        <f t="shared" si="2"/>
        <v>0</v>
      </c>
      <c r="M36" s="244">
        <f t="shared" si="2"/>
        <v>0</v>
      </c>
      <c r="N36" s="244">
        <f t="shared" si="2"/>
        <v>0</v>
      </c>
      <c r="O36" s="244">
        <f t="shared" si="2"/>
        <v>0</v>
      </c>
      <c r="P36" s="245">
        <f t="shared" si="2"/>
        <v>0</v>
      </c>
      <c r="Q36" s="243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44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44">
        <f t="shared" si="3"/>
        <v>0</v>
      </c>
      <c r="T36" s="244">
        <f t="shared" si="3"/>
        <v>0</v>
      </c>
      <c r="U36" s="244">
        <f t="shared" si="3"/>
        <v>0</v>
      </c>
      <c r="V36" s="244">
        <f t="shared" si="3"/>
        <v>0</v>
      </c>
      <c r="W36" s="244">
        <f t="shared" si="3"/>
        <v>0</v>
      </c>
      <c r="X36" s="244">
        <f t="shared" si="3"/>
        <v>0</v>
      </c>
      <c r="Y36" s="244">
        <f t="shared" si="3"/>
        <v>0</v>
      </c>
      <c r="Z36" s="244">
        <f t="shared" si="3"/>
        <v>0</v>
      </c>
      <c r="AA36" s="245">
        <f t="shared" si="3"/>
        <v>0</v>
      </c>
    </row>
    <row r="37" spans="2:31" ht="19.5" customHeight="1">
      <c r="B37" s="519" t="s">
        <v>162</v>
      </c>
      <c r="C37" s="480"/>
      <c r="D37" s="240">
        <f>SUM(Q36:AA36)</f>
        <v>0</v>
      </c>
    </row>
    <row r="38" spans="2:31" ht="19.5" customHeight="1">
      <c r="B38" s="510" t="s">
        <v>163</v>
      </c>
      <c r="C38" s="497"/>
      <c r="D38" s="240">
        <f>D36+D37</f>
        <v>0</v>
      </c>
    </row>
    <row r="39" spans="2:31" ht="19.5" customHeight="1">
      <c r="B39" s="510" t="s">
        <v>164</v>
      </c>
      <c r="C39" s="497"/>
      <c r="D39" s="241" t="e">
        <f>(D38/D35)*100</f>
        <v>#DIV/0!</v>
      </c>
    </row>
    <row r="40" spans="2:31" ht="19.5" customHeight="1" thickBot="1">
      <c r="B40" s="511" t="s">
        <v>165</v>
      </c>
      <c r="C40" s="512"/>
      <c r="D40" s="249" t="e">
        <f>(D37/D35)*100</f>
        <v>#DIV/0!</v>
      </c>
    </row>
    <row r="42" spans="2:31">
      <c r="O42" s="76"/>
    </row>
    <row r="43" spans="2:31">
      <c r="D43" s="6"/>
      <c r="E43" s="6"/>
      <c r="F43" s="6"/>
    </row>
    <row r="44" spans="2:31">
      <c r="C44" s="22"/>
      <c r="D44" s="24"/>
      <c r="E44" s="6"/>
      <c r="F44" s="23"/>
    </row>
    <row r="45" spans="2:31">
      <c r="C45" s="25"/>
      <c r="D45" s="26"/>
      <c r="E45" s="6"/>
      <c r="F45" s="23"/>
    </row>
    <row r="46" spans="2:31">
      <c r="C46" s="22"/>
      <c r="D46" s="24"/>
      <c r="E46" s="6"/>
      <c r="F46" s="23"/>
    </row>
    <row r="47" spans="2:31">
      <c r="C47" s="22"/>
      <c r="D47" s="24"/>
      <c r="E47" s="6"/>
      <c r="F47" s="23"/>
    </row>
    <row r="48" spans="2:31">
      <c r="C48" s="22"/>
      <c r="D48" s="24"/>
      <c r="E48" s="6"/>
      <c r="F48" s="23"/>
    </row>
    <row r="49" spans="3:6">
      <c r="C49" s="22"/>
      <c r="D49" s="26"/>
      <c r="E49" s="6"/>
      <c r="F49" s="23"/>
    </row>
    <row r="50" spans="3:6">
      <c r="C50" s="22"/>
      <c r="D50" s="24"/>
      <c r="E50" s="6"/>
      <c r="F50" s="23"/>
    </row>
    <row r="51" spans="3:6">
      <c r="C51" s="22"/>
      <c r="D51" s="26"/>
      <c r="E51" s="6"/>
      <c r="F51" s="23"/>
    </row>
    <row r="52" spans="3:6">
      <c r="C52" s="22"/>
      <c r="D52" s="24"/>
      <c r="E52" s="6"/>
      <c r="F52" s="23"/>
    </row>
    <row r="53" spans="3:6">
      <c r="C53" s="22"/>
      <c r="D53" s="24"/>
      <c r="E53" s="6"/>
      <c r="F53" s="23"/>
    </row>
    <row r="54" spans="3:6">
      <c r="C54" s="22"/>
      <c r="D54" s="26"/>
      <c r="E54" s="6"/>
      <c r="F54" s="23"/>
    </row>
    <row r="55" spans="3:6">
      <c r="C55" s="22"/>
      <c r="D55" s="26"/>
      <c r="E55" s="6"/>
      <c r="F55" s="23"/>
    </row>
    <row r="56" spans="3:6">
      <c r="C56" s="22"/>
      <c r="D56" s="24"/>
      <c r="E56" s="6"/>
      <c r="F56" s="23"/>
    </row>
    <row r="57" spans="3:6">
      <c r="C57" s="22"/>
      <c r="D57" s="24"/>
      <c r="E57" s="6"/>
      <c r="F57" s="23"/>
    </row>
    <row r="58" spans="3:6">
      <c r="C58" s="22"/>
      <c r="D58" s="24"/>
      <c r="E58" s="6"/>
      <c r="F58" s="23"/>
    </row>
    <row r="59" spans="3:6">
      <c r="C59" s="22"/>
      <c r="D59" s="26"/>
      <c r="E59" s="6"/>
      <c r="F59" s="23"/>
    </row>
    <row r="60" spans="3:6">
      <c r="C60" s="22"/>
      <c r="D60" s="24"/>
      <c r="E60" s="6"/>
      <c r="F60" s="23"/>
    </row>
    <row r="61" spans="3:6">
      <c r="C61" s="22"/>
      <c r="D61" s="24"/>
      <c r="E61" s="6"/>
      <c r="F61" s="23"/>
    </row>
    <row r="62" spans="3:6">
      <c r="C62" s="22"/>
      <c r="D62" s="26"/>
      <c r="E62" s="6"/>
      <c r="F62" s="23"/>
    </row>
    <row r="63" spans="3:6">
      <c r="C63" s="22"/>
      <c r="D63" s="26"/>
      <c r="E63" s="6"/>
      <c r="F63" s="23"/>
    </row>
    <row r="64" spans="3:6">
      <c r="C64" s="22"/>
      <c r="D64" s="26"/>
      <c r="E64" s="6"/>
      <c r="F64" s="23"/>
    </row>
    <row r="65" spans="3:6">
      <c r="C65" s="22"/>
      <c r="D65" s="27"/>
      <c r="E65" s="6"/>
      <c r="F65" s="23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B9:B12"/>
    <mergeCell ref="B14:B16"/>
    <mergeCell ref="B23:B26"/>
    <mergeCell ref="D3:E3"/>
    <mergeCell ref="B7:C7"/>
    <mergeCell ref="B8:C8"/>
    <mergeCell ref="B13:C13"/>
    <mergeCell ref="B19:C19"/>
    <mergeCell ref="B30:B33"/>
    <mergeCell ref="B17:B18"/>
    <mergeCell ref="B21:B22"/>
    <mergeCell ref="B28:C28"/>
    <mergeCell ref="B27:C27"/>
    <mergeCell ref="B20:C20"/>
    <mergeCell ref="B29:C29"/>
    <mergeCell ref="W2:AA2"/>
    <mergeCell ref="Q4:AA4"/>
    <mergeCell ref="F5:H5"/>
    <mergeCell ref="I5:J5"/>
    <mergeCell ref="N5:O5"/>
    <mergeCell ref="Q5:S5"/>
    <mergeCell ref="T5:U5"/>
    <mergeCell ref="Y5:Z5"/>
    <mergeCell ref="K5:L5"/>
    <mergeCell ref="V5:W5"/>
    <mergeCell ref="F4:P4"/>
  </mergeCells>
  <phoneticPr fontId="4"/>
  <dataValidations count="1">
    <dataValidation allowBlank="1" showInputMessage="1" showErrorMessage="1" promptTitle="禁止" prompt="入力できません" sqref="D4 D7:D40 AB7:AC34 F36:AA36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C12" sqref="C12"/>
    </sheetView>
  </sheetViews>
  <sheetFormatPr defaultRowHeight="13.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>
      <c r="C1" s="3" t="s">
        <v>51</v>
      </c>
      <c r="L1" s="82" t="str">
        <f>IF(販売実績表!$M$2="","",販売実績表!$M$2)</f>
        <v/>
      </c>
      <c r="Q1" s="81"/>
    </row>
    <row r="2" spans="2:29" ht="18" customHeight="1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471" t="s">
        <v>215</v>
      </c>
      <c r="X2" s="472"/>
      <c r="Y2" s="472"/>
      <c r="Z2" s="472"/>
      <c r="AA2" s="473"/>
    </row>
    <row r="3" spans="2:29" ht="18" customHeight="1" thickBot="1">
      <c r="C3" s="49" t="s">
        <v>174</v>
      </c>
      <c r="D3" s="522" t="s">
        <v>81</v>
      </c>
      <c r="E3" s="523"/>
      <c r="F3" s="9"/>
      <c r="G3" s="212" t="s">
        <v>202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6"/>
      <c r="U3" s="6"/>
      <c r="V3" s="6"/>
      <c r="W3" s="10"/>
      <c r="X3" s="10"/>
      <c r="Y3" s="10"/>
      <c r="Z3" s="10"/>
    </row>
    <row r="4" spans="2:29" ht="18" customHeight="1">
      <c r="C4" s="276" t="str">
        <f>販売実績表!J2</f>
        <v>2023年度</v>
      </c>
      <c r="D4" s="121" t="str">
        <f>IF(販売実績表!$K$37=0,"",販売実績表!$K$37)</f>
        <v/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2:29" s="16" customFormat="1" ht="25.5" customHeight="1">
      <c r="C5" s="11"/>
      <c r="D5" s="12"/>
      <c r="E5" s="12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2:29" ht="128.25" customHeight="1">
      <c r="B6" s="17" t="s">
        <v>53</v>
      </c>
      <c r="C6" s="1"/>
      <c r="D6" s="148" t="s">
        <v>166</v>
      </c>
      <c r="E6" s="149" t="s">
        <v>167</v>
      </c>
      <c r="F6" s="226" t="s">
        <v>107</v>
      </c>
      <c r="G6" s="227" t="s">
        <v>109</v>
      </c>
      <c r="H6" s="228" t="s">
        <v>105</v>
      </c>
      <c r="I6" s="229" t="s">
        <v>115</v>
      </c>
      <c r="J6" s="229" t="s">
        <v>195</v>
      </c>
      <c r="K6" s="229" t="s">
        <v>116</v>
      </c>
      <c r="L6" s="229" t="s">
        <v>117</v>
      </c>
      <c r="M6" s="192" t="s">
        <v>118</v>
      </c>
      <c r="N6" s="230" t="s">
        <v>208</v>
      </c>
      <c r="O6" s="227" t="s">
        <v>119</v>
      </c>
      <c r="P6" s="231" t="s">
        <v>12</v>
      </c>
      <c r="Q6" s="226" t="s">
        <v>107</v>
      </c>
      <c r="R6" s="227" t="s">
        <v>109</v>
      </c>
      <c r="S6" s="227" t="s">
        <v>105</v>
      </c>
      <c r="T6" s="227" t="s">
        <v>115</v>
      </c>
      <c r="U6" s="227" t="s">
        <v>195</v>
      </c>
      <c r="V6" s="235" t="s">
        <v>116</v>
      </c>
      <c r="W6" s="227" t="s">
        <v>117</v>
      </c>
      <c r="X6" s="192" t="s">
        <v>118</v>
      </c>
      <c r="Y6" s="227" t="s">
        <v>208</v>
      </c>
      <c r="Z6" s="227" t="s">
        <v>119</v>
      </c>
      <c r="AA6" s="236" t="s">
        <v>12</v>
      </c>
      <c r="AB6" s="248" t="s">
        <v>203</v>
      </c>
      <c r="AC6" s="247" t="s">
        <v>133</v>
      </c>
    </row>
    <row r="7" spans="2:29" s="16" customFormat="1" ht="30.95" customHeight="1">
      <c r="B7" s="504" t="s">
        <v>43</v>
      </c>
      <c r="C7" s="505"/>
      <c r="D7" s="237">
        <f>(販売実績表!K5)</f>
        <v>0</v>
      </c>
      <c r="E7" s="250"/>
      <c r="F7" s="284"/>
      <c r="G7" s="285"/>
      <c r="H7" s="285"/>
      <c r="I7" s="285"/>
      <c r="J7" s="285"/>
      <c r="K7" s="285"/>
      <c r="L7" s="285"/>
      <c r="M7" s="285"/>
      <c r="N7" s="285"/>
      <c r="O7" s="285"/>
      <c r="P7" s="286"/>
      <c r="Q7" s="284"/>
      <c r="R7" s="285"/>
      <c r="S7" s="285"/>
      <c r="T7" s="285"/>
      <c r="U7" s="285"/>
      <c r="V7" s="285"/>
      <c r="W7" s="285"/>
      <c r="X7" s="285"/>
      <c r="Y7" s="285"/>
      <c r="Z7" s="285"/>
      <c r="AA7" s="286"/>
      <c r="AB7" s="283" t="str">
        <f>+IF(SUM(F7:P7)&gt;0,SUM(F7:P7),"")</f>
        <v/>
      </c>
      <c r="AC7" s="283" t="str">
        <f>+IF(SUM(Q7:AA7)&gt;0,SUM(Q7:AA7),"")</f>
        <v/>
      </c>
    </row>
    <row r="8" spans="2:29" s="16" customFormat="1" ht="30.95" customHeight="1">
      <c r="B8" s="504" t="s">
        <v>44</v>
      </c>
      <c r="C8" s="505"/>
      <c r="D8" s="237">
        <f>(販売実績表!K6)</f>
        <v>0</v>
      </c>
      <c r="E8" s="250"/>
      <c r="F8" s="284"/>
      <c r="G8" s="285"/>
      <c r="H8" s="285"/>
      <c r="I8" s="285"/>
      <c r="J8" s="285"/>
      <c r="K8" s="285"/>
      <c r="L8" s="285"/>
      <c r="M8" s="285"/>
      <c r="N8" s="285"/>
      <c r="O8" s="285"/>
      <c r="P8" s="286"/>
      <c r="Q8" s="284"/>
      <c r="R8" s="285"/>
      <c r="S8" s="285"/>
      <c r="T8" s="285"/>
      <c r="U8" s="285"/>
      <c r="V8" s="285"/>
      <c r="W8" s="285"/>
      <c r="X8" s="285"/>
      <c r="Y8" s="285"/>
      <c r="Z8" s="285"/>
      <c r="AA8" s="286"/>
      <c r="AB8" s="283" t="str">
        <f t="shared" ref="AB8:AB34" si="0">+IF(SUM(F8:P8)&gt;0,SUM(F8:P8),"")</f>
        <v/>
      </c>
      <c r="AC8" s="283" t="str">
        <f t="shared" ref="AC8:AC33" si="1">+IF(SUM(Q8:AA8)&gt;0,SUM(Q8:AA8),"")</f>
        <v/>
      </c>
    </row>
    <row r="9" spans="2:29" s="16" customFormat="1" ht="30.95" customHeight="1">
      <c r="B9" s="487" t="s">
        <v>158</v>
      </c>
      <c r="C9" s="132" t="s">
        <v>45</v>
      </c>
      <c r="D9" s="237">
        <f>(販売実績表!K7)</f>
        <v>0</v>
      </c>
      <c r="E9" s="250"/>
      <c r="F9" s="284"/>
      <c r="G9" s="285"/>
      <c r="H9" s="285"/>
      <c r="I9" s="285"/>
      <c r="J9" s="285"/>
      <c r="K9" s="285"/>
      <c r="L9" s="285"/>
      <c r="M9" s="285"/>
      <c r="N9" s="285"/>
      <c r="O9" s="285"/>
      <c r="P9" s="286"/>
      <c r="Q9" s="284"/>
      <c r="R9" s="285"/>
      <c r="S9" s="285"/>
      <c r="T9" s="285"/>
      <c r="U9" s="285"/>
      <c r="V9" s="285"/>
      <c r="W9" s="285"/>
      <c r="X9" s="285"/>
      <c r="Y9" s="285"/>
      <c r="Z9" s="285"/>
      <c r="AA9" s="286"/>
      <c r="AB9" s="283" t="str">
        <f t="shared" si="0"/>
        <v/>
      </c>
      <c r="AC9" s="283" t="str">
        <f t="shared" si="1"/>
        <v/>
      </c>
    </row>
    <row r="10" spans="2:29" s="16" customFormat="1" ht="30.95" customHeight="1">
      <c r="B10" s="520"/>
      <c r="C10" s="48" t="s">
        <v>46</v>
      </c>
      <c r="D10" s="237">
        <f>(販売実績表!K8)</f>
        <v>0</v>
      </c>
      <c r="E10" s="250"/>
      <c r="F10" s="284"/>
      <c r="G10" s="285"/>
      <c r="H10" s="285"/>
      <c r="I10" s="285"/>
      <c r="J10" s="285"/>
      <c r="K10" s="285"/>
      <c r="L10" s="285"/>
      <c r="M10" s="285"/>
      <c r="N10" s="285"/>
      <c r="O10" s="285"/>
      <c r="P10" s="286"/>
      <c r="Q10" s="284"/>
      <c r="R10" s="285"/>
      <c r="S10" s="285"/>
      <c r="T10" s="285"/>
      <c r="U10" s="285"/>
      <c r="V10" s="285"/>
      <c r="W10" s="285"/>
      <c r="X10" s="285"/>
      <c r="Y10" s="285"/>
      <c r="Z10" s="285"/>
      <c r="AA10" s="286"/>
      <c r="AB10" s="283" t="str">
        <f t="shared" si="0"/>
        <v/>
      </c>
      <c r="AC10" s="283" t="str">
        <f t="shared" si="1"/>
        <v/>
      </c>
    </row>
    <row r="11" spans="2:29" s="16" customFormat="1" ht="30.95" customHeight="1">
      <c r="B11" s="520"/>
      <c r="C11" s="131" t="s">
        <v>142</v>
      </c>
      <c r="D11" s="237">
        <f>(販売実績表!K9)</f>
        <v>0</v>
      </c>
      <c r="E11" s="250"/>
      <c r="F11" s="284"/>
      <c r="G11" s="285"/>
      <c r="H11" s="285"/>
      <c r="I11" s="285"/>
      <c r="J11" s="285"/>
      <c r="K11" s="285"/>
      <c r="L11" s="285"/>
      <c r="M11" s="285"/>
      <c r="N11" s="285"/>
      <c r="O11" s="285"/>
      <c r="P11" s="286"/>
      <c r="Q11" s="284"/>
      <c r="R11" s="285"/>
      <c r="S11" s="285"/>
      <c r="T11" s="285"/>
      <c r="U11" s="285"/>
      <c r="V11" s="285"/>
      <c r="W11" s="285"/>
      <c r="X11" s="285"/>
      <c r="Y11" s="285"/>
      <c r="Z11" s="285"/>
      <c r="AA11" s="286"/>
      <c r="AB11" s="283" t="str">
        <f>+IF(SUM(F11:P11)&gt;0,SUM(F11:P11),"")</f>
        <v/>
      </c>
      <c r="AC11" s="283" t="str">
        <f>+IF(SUM(Q11:AA11)&gt;0,SUM(Q11:AA11),"")</f>
        <v/>
      </c>
    </row>
    <row r="12" spans="2:29" s="16" customFormat="1" ht="30.95" customHeight="1">
      <c r="B12" s="521"/>
      <c r="C12" s="130" t="s">
        <v>146</v>
      </c>
      <c r="D12" s="237">
        <f>(販売実績表!K10)</f>
        <v>0</v>
      </c>
      <c r="E12" s="250"/>
      <c r="F12" s="284"/>
      <c r="G12" s="285"/>
      <c r="H12" s="285"/>
      <c r="I12" s="285"/>
      <c r="J12" s="285"/>
      <c r="K12" s="285"/>
      <c r="L12" s="285"/>
      <c r="M12" s="285"/>
      <c r="N12" s="285"/>
      <c r="O12" s="285"/>
      <c r="P12" s="286"/>
      <c r="Q12" s="284"/>
      <c r="R12" s="285"/>
      <c r="S12" s="285"/>
      <c r="T12" s="285"/>
      <c r="U12" s="285"/>
      <c r="V12" s="285"/>
      <c r="W12" s="285"/>
      <c r="X12" s="285"/>
      <c r="Y12" s="285"/>
      <c r="Z12" s="285"/>
      <c r="AA12" s="286"/>
      <c r="AB12" s="283" t="str">
        <f>+IF(SUM(F12:P12)&gt;0,SUM(F12:P12),"")</f>
        <v/>
      </c>
      <c r="AC12" s="283" t="str">
        <f>+IF(SUM(Q12:AA12)&gt;0,SUM(Q12:AA12),"")</f>
        <v/>
      </c>
    </row>
    <row r="13" spans="2:29" s="16" customFormat="1" ht="30.95" customHeight="1">
      <c r="B13" s="506" t="s">
        <v>47</v>
      </c>
      <c r="C13" s="507"/>
      <c r="D13" s="237">
        <f>(販売実績表!K11)</f>
        <v>0</v>
      </c>
      <c r="E13" s="250"/>
      <c r="F13" s="284"/>
      <c r="G13" s="285"/>
      <c r="H13" s="285"/>
      <c r="I13" s="285"/>
      <c r="J13" s="285"/>
      <c r="K13" s="285"/>
      <c r="L13" s="285"/>
      <c r="M13" s="285"/>
      <c r="N13" s="285"/>
      <c r="O13" s="285"/>
      <c r="P13" s="286"/>
      <c r="Q13" s="284"/>
      <c r="R13" s="285"/>
      <c r="S13" s="285"/>
      <c r="T13" s="285"/>
      <c r="U13" s="285"/>
      <c r="V13" s="285"/>
      <c r="W13" s="285"/>
      <c r="X13" s="285"/>
      <c r="Y13" s="285"/>
      <c r="Z13" s="285"/>
      <c r="AA13" s="286"/>
      <c r="AB13" s="283" t="str">
        <f t="shared" si="0"/>
        <v/>
      </c>
      <c r="AC13" s="283" t="str">
        <f t="shared" si="1"/>
        <v/>
      </c>
    </row>
    <row r="14" spans="2:29" s="16" customFormat="1" ht="30.95" customHeight="1">
      <c r="B14" s="499" t="s">
        <v>157</v>
      </c>
      <c r="C14" s="133" t="s">
        <v>21</v>
      </c>
      <c r="D14" s="237">
        <f>(販売実績表!K12)</f>
        <v>0</v>
      </c>
      <c r="E14" s="250"/>
      <c r="F14" s="284"/>
      <c r="G14" s="285"/>
      <c r="H14" s="285"/>
      <c r="I14" s="285"/>
      <c r="J14" s="285"/>
      <c r="K14" s="285"/>
      <c r="L14" s="285"/>
      <c r="M14" s="285"/>
      <c r="N14" s="285"/>
      <c r="O14" s="285"/>
      <c r="P14" s="286"/>
      <c r="Q14" s="284"/>
      <c r="R14" s="285"/>
      <c r="S14" s="285"/>
      <c r="T14" s="285"/>
      <c r="U14" s="285"/>
      <c r="V14" s="285"/>
      <c r="W14" s="285"/>
      <c r="X14" s="285"/>
      <c r="Y14" s="285"/>
      <c r="Z14" s="285"/>
      <c r="AA14" s="286"/>
      <c r="AB14" s="283" t="str">
        <f t="shared" si="0"/>
        <v/>
      </c>
      <c r="AC14" s="283" t="str">
        <f t="shared" si="1"/>
        <v/>
      </c>
    </row>
    <row r="15" spans="2:29" s="16" customFormat="1" ht="30.95" customHeight="1">
      <c r="B15" s="500"/>
      <c r="C15" s="134" t="s">
        <v>23</v>
      </c>
      <c r="D15" s="237">
        <f>(販売実績表!K13)</f>
        <v>0</v>
      </c>
      <c r="E15" s="250"/>
      <c r="F15" s="284"/>
      <c r="G15" s="285"/>
      <c r="H15" s="285"/>
      <c r="I15" s="285"/>
      <c r="J15" s="285"/>
      <c r="K15" s="285"/>
      <c r="L15" s="285"/>
      <c r="M15" s="285"/>
      <c r="N15" s="285"/>
      <c r="O15" s="285"/>
      <c r="P15" s="286"/>
      <c r="Q15" s="284"/>
      <c r="R15" s="285"/>
      <c r="S15" s="285"/>
      <c r="T15" s="285"/>
      <c r="U15" s="285"/>
      <c r="V15" s="285"/>
      <c r="W15" s="285"/>
      <c r="X15" s="285"/>
      <c r="Y15" s="285"/>
      <c r="Z15" s="285"/>
      <c r="AA15" s="286"/>
      <c r="AB15" s="283" t="str">
        <f t="shared" si="0"/>
        <v/>
      </c>
      <c r="AC15" s="283" t="str">
        <f t="shared" si="1"/>
        <v/>
      </c>
    </row>
    <row r="16" spans="2:29" s="16" customFormat="1" ht="30.95" customHeight="1">
      <c r="B16" s="501"/>
      <c r="C16" s="135" t="s">
        <v>147</v>
      </c>
      <c r="D16" s="237">
        <f>(販売実績表!K14)</f>
        <v>0</v>
      </c>
      <c r="E16" s="250"/>
      <c r="F16" s="284"/>
      <c r="G16" s="285"/>
      <c r="H16" s="285"/>
      <c r="I16" s="285"/>
      <c r="J16" s="285"/>
      <c r="K16" s="285"/>
      <c r="L16" s="285"/>
      <c r="M16" s="285"/>
      <c r="N16" s="285"/>
      <c r="O16" s="285"/>
      <c r="P16" s="286"/>
      <c r="Q16" s="284"/>
      <c r="R16" s="285"/>
      <c r="S16" s="285"/>
      <c r="T16" s="285"/>
      <c r="U16" s="285"/>
      <c r="V16" s="285"/>
      <c r="W16" s="285"/>
      <c r="X16" s="285"/>
      <c r="Y16" s="285"/>
      <c r="Z16" s="285"/>
      <c r="AA16" s="286"/>
      <c r="AB16" s="283" t="str">
        <f t="shared" si="0"/>
        <v/>
      </c>
      <c r="AC16" s="283" t="str">
        <f t="shared" si="1"/>
        <v/>
      </c>
    </row>
    <row r="17" spans="2:31" s="16" customFormat="1" ht="30.95" customHeight="1">
      <c r="B17" s="487" t="s">
        <v>25</v>
      </c>
      <c r="C17" s="136" t="s">
        <v>60</v>
      </c>
      <c r="D17" s="237">
        <f>(販売実績表!K15)</f>
        <v>0</v>
      </c>
      <c r="E17" s="250"/>
      <c r="F17" s="284"/>
      <c r="G17" s="285"/>
      <c r="H17" s="285"/>
      <c r="I17" s="285"/>
      <c r="J17" s="285"/>
      <c r="K17" s="285"/>
      <c r="L17" s="285"/>
      <c r="M17" s="285"/>
      <c r="N17" s="285"/>
      <c r="O17" s="285"/>
      <c r="P17" s="286"/>
      <c r="Q17" s="284"/>
      <c r="R17" s="285"/>
      <c r="S17" s="285"/>
      <c r="T17" s="285"/>
      <c r="U17" s="285"/>
      <c r="V17" s="285"/>
      <c r="W17" s="285"/>
      <c r="X17" s="285"/>
      <c r="Y17" s="285"/>
      <c r="Z17" s="285"/>
      <c r="AA17" s="286"/>
      <c r="AB17" s="283" t="str">
        <f t="shared" si="0"/>
        <v/>
      </c>
      <c r="AC17" s="283" t="str">
        <f t="shared" si="1"/>
        <v/>
      </c>
    </row>
    <row r="18" spans="2:31" s="16" customFormat="1" ht="30.95" customHeight="1">
      <c r="B18" s="521"/>
      <c r="C18" s="140" t="s">
        <v>149</v>
      </c>
      <c r="D18" s="237">
        <f>(販売実績表!K16)</f>
        <v>0</v>
      </c>
      <c r="E18" s="250"/>
      <c r="F18" s="284"/>
      <c r="G18" s="285"/>
      <c r="H18" s="285"/>
      <c r="I18" s="285"/>
      <c r="J18" s="285"/>
      <c r="K18" s="285"/>
      <c r="L18" s="285"/>
      <c r="M18" s="285"/>
      <c r="N18" s="285"/>
      <c r="O18" s="285"/>
      <c r="P18" s="286"/>
      <c r="Q18" s="284"/>
      <c r="R18" s="285"/>
      <c r="S18" s="285"/>
      <c r="T18" s="285"/>
      <c r="U18" s="285"/>
      <c r="V18" s="285"/>
      <c r="W18" s="285"/>
      <c r="X18" s="285"/>
      <c r="Y18" s="285"/>
      <c r="Z18" s="285"/>
      <c r="AA18" s="286"/>
      <c r="AB18" s="283" t="str">
        <f t="shared" si="0"/>
        <v/>
      </c>
      <c r="AC18" s="283" t="str">
        <f t="shared" si="1"/>
        <v/>
      </c>
    </row>
    <row r="19" spans="2:31" s="16" customFormat="1" ht="30.95" customHeight="1">
      <c r="B19" s="508" t="s">
        <v>26</v>
      </c>
      <c r="C19" s="509"/>
      <c r="D19" s="237">
        <f>(販売実績表!K17)</f>
        <v>0</v>
      </c>
      <c r="E19" s="250"/>
      <c r="F19" s="284"/>
      <c r="G19" s="285"/>
      <c r="H19" s="285"/>
      <c r="I19" s="285"/>
      <c r="J19" s="285"/>
      <c r="K19" s="285"/>
      <c r="L19" s="285"/>
      <c r="M19" s="285"/>
      <c r="N19" s="285"/>
      <c r="O19" s="285"/>
      <c r="P19" s="286"/>
      <c r="Q19" s="284"/>
      <c r="R19" s="285"/>
      <c r="S19" s="285"/>
      <c r="T19" s="285"/>
      <c r="U19" s="285"/>
      <c r="V19" s="285"/>
      <c r="W19" s="285"/>
      <c r="X19" s="285"/>
      <c r="Y19" s="285"/>
      <c r="Z19" s="285"/>
      <c r="AA19" s="286"/>
      <c r="AB19" s="283" t="str">
        <f t="shared" si="0"/>
        <v/>
      </c>
      <c r="AC19" s="283" t="str">
        <f t="shared" si="1"/>
        <v/>
      </c>
    </row>
    <row r="20" spans="2:31" s="16" customFormat="1" ht="33" customHeight="1">
      <c r="B20" s="494" t="s">
        <v>159</v>
      </c>
      <c r="C20" s="495"/>
      <c r="D20" s="237">
        <f>(販売実績表!K18)</f>
        <v>0</v>
      </c>
      <c r="E20" s="250"/>
      <c r="F20" s="284"/>
      <c r="G20" s="285"/>
      <c r="H20" s="285"/>
      <c r="I20" s="285"/>
      <c r="J20" s="285"/>
      <c r="K20" s="285"/>
      <c r="L20" s="285"/>
      <c r="M20" s="285"/>
      <c r="N20" s="285"/>
      <c r="O20" s="285"/>
      <c r="P20" s="286"/>
      <c r="Q20" s="284"/>
      <c r="R20" s="285"/>
      <c r="S20" s="285"/>
      <c r="T20" s="285"/>
      <c r="U20" s="285"/>
      <c r="V20" s="285"/>
      <c r="W20" s="285"/>
      <c r="X20" s="285"/>
      <c r="Y20" s="285"/>
      <c r="Z20" s="285"/>
      <c r="AA20" s="286"/>
      <c r="AB20" s="283" t="str">
        <f t="shared" si="0"/>
        <v/>
      </c>
      <c r="AC20" s="283" t="str">
        <f t="shared" si="1"/>
        <v/>
      </c>
    </row>
    <row r="21" spans="2:31" s="16" customFormat="1" ht="30.95" customHeight="1">
      <c r="B21" s="487" t="s">
        <v>29</v>
      </c>
      <c r="C21" s="128" t="s">
        <v>64</v>
      </c>
      <c r="D21" s="237">
        <f>(販売実績表!K19)</f>
        <v>0</v>
      </c>
      <c r="E21" s="250"/>
      <c r="F21" s="284"/>
      <c r="G21" s="285"/>
      <c r="H21" s="285"/>
      <c r="I21" s="285"/>
      <c r="J21" s="285"/>
      <c r="K21" s="285"/>
      <c r="L21" s="285"/>
      <c r="M21" s="285"/>
      <c r="N21" s="285"/>
      <c r="O21" s="285"/>
      <c r="P21" s="286"/>
      <c r="Q21" s="284"/>
      <c r="R21" s="285"/>
      <c r="S21" s="285"/>
      <c r="T21" s="285"/>
      <c r="U21" s="285"/>
      <c r="V21" s="285"/>
      <c r="W21" s="285"/>
      <c r="X21" s="285"/>
      <c r="Y21" s="285"/>
      <c r="Z21" s="285"/>
      <c r="AA21" s="286"/>
      <c r="AB21" s="283" t="str">
        <f>+IF(SUM(F21:P21)&gt;0,SUM(F21:P21),"")</f>
        <v/>
      </c>
      <c r="AC21" s="283" t="str">
        <f t="shared" si="1"/>
        <v/>
      </c>
    </row>
    <row r="22" spans="2:31" s="16" customFormat="1" ht="30.95" customHeight="1">
      <c r="B22" s="521"/>
      <c r="C22" s="47" t="s">
        <v>151</v>
      </c>
      <c r="D22" s="237">
        <f>(販売実績表!K20)</f>
        <v>0</v>
      </c>
      <c r="E22" s="250"/>
      <c r="F22" s="284"/>
      <c r="G22" s="285"/>
      <c r="H22" s="285"/>
      <c r="I22" s="285"/>
      <c r="J22" s="285"/>
      <c r="K22" s="285"/>
      <c r="L22" s="285"/>
      <c r="M22" s="285"/>
      <c r="N22" s="285"/>
      <c r="O22" s="285"/>
      <c r="P22" s="286"/>
      <c r="Q22" s="284"/>
      <c r="R22" s="285"/>
      <c r="S22" s="285"/>
      <c r="T22" s="285"/>
      <c r="U22" s="285"/>
      <c r="V22" s="285"/>
      <c r="W22" s="285"/>
      <c r="X22" s="285"/>
      <c r="Y22" s="285"/>
      <c r="Z22" s="285"/>
      <c r="AA22" s="286"/>
      <c r="AB22" s="283" t="str">
        <f t="shared" si="0"/>
        <v/>
      </c>
      <c r="AC22" s="283" t="str">
        <f>+IF(SUM(Q22:AA22)&gt;0,SUM(Q22:AA22),"")</f>
        <v/>
      </c>
    </row>
    <row r="23" spans="2:31" s="16" customFormat="1" ht="30.95" customHeight="1">
      <c r="B23" s="487" t="s">
        <v>56</v>
      </c>
      <c r="C23" s="134" t="s">
        <v>130</v>
      </c>
      <c r="D23" s="237">
        <f>(販売実績表!K21)</f>
        <v>0</v>
      </c>
      <c r="E23" s="250"/>
      <c r="F23" s="284"/>
      <c r="G23" s="285"/>
      <c r="H23" s="285"/>
      <c r="I23" s="285"/>
      <c r="J23" s="285"/>
      <c r="K23" s="285"/>
      <c r="L23" s="285"/>
      <c r="M23" s="285"/>
      <c r="N23" s="285"/>
      <c r="O23" s="285"/>
      <c r="P23" s="286"/>
      <c r="Q23" s="284"/>
      <c r="R23" s="285"/>
      <c r="S23" s="285"/>
      <c r="T23" s="285"/>
      <c r="U23" s="285"/>
      <c r="V23" s="285"/>
      <c r="W23" s="285"/>
      <c r="X23" s="285"/>
      <c r="Y23" s="285"/>
      <c r="Z23" s="285"/>
      <c r="AA23" s="286"/>
      <c r="AB23" s="283" t="str">
        <f t="shared" si="0"/>
        <v/>
      </c>
      <c r="AC23" s="283" t="str">
        <f t="shared" si="1"/>
        <v/>
      </c>
    </row>
    <row r="24" spans="2:31" s="16" customFormat="1" ht="30.95" customHeight="1">
      <c r="B24" s="520"/>
      <c r="C24" s="134" t="s">
        <v>31</v>
      </c>
      <c r="D24" s="237">
        <f>(販売実績表!K22)</f>
        <v>0</v>
      </c>
      <c r="E24" s="250"/>
      <c r="F24" s="284"/>
      <c r="G24" s="285"/>
      <c r="H24" s="285"/>
      <c r="I24" s="285"/>
      <c r="J24" s="285"/>
      <c r="K24" s="285"/>
      <c r="L24" s="285"/>
      <c r="M24" s="285"/>
      <c r="N24" s="285"/>
      <c r="O24" s="285"/>
      <c r="P24" s="286"/>
      <c r="Q24" s="284"/>
      <c r="R24" s="285"/>
      <c r="S24" s="285"/>
      <c r="T24" s="285"/>
      <c r="U24" s="285"/>
      <c r="V24" s="285"/>
      <c r="W24" s="285"/>
      <c r="X24" s="285"/>
      <c r="Y24" s="285"/>
      <c r="Z24" s="285"/>
      <c r="AA24" s="286"/>
      <c r="AB24" s="283" t="str">
        <f t="shared" si="0"/>
        <v/>
      </c>
      <c r="AC24" s="283" t="str">
        <f t="shared" si="1"/>
        <v/>
      </c>
    </row>
    <row r="25" spans="2:31" s="16" customFormat="1" ht="30.95" customHeight="1">
      <c r="B25" s="520"/>
      <c r="C25" s="145" t="s">
        <v>155</v>
      </c>
      <c r="D25" s="237">
        <f>(販売実績表!K23)</f>
        <v>0</v>
      </c>
      <c r="E25" s="250"/>
      <c r="F25" s="284"/>
      <c r="G25" s="285"/>
      <c r="H25" s="285"/>
      <c r="I25" s="285"/>
      <c r="J25" s="285"/>
      <c r="K25" s="285"/>
      <c r="L25" s="285"/>
      <c r="M25" s="285"/>
      <c r="N25" s="285"/>
      <c r="O25" s="285"/>
      <c r="P25" s="286"/>
      <c r="Q25" s="284"/>
      <c r="R25" s="285"/>
      <c r="S25" s="285"/>
      <c r="T25" s="285"/>
      <c r="U25" s="285"/>
      <c r="V25" s="285"/>
      <c r="W25" s="285"/>
      <c r="X25" s="285"/>
      <c r="Y25" s="285"/>
      <c r="Z25" s="285"/>
      <c r="AA25" s="286"/>
      <c r="AB25" s="283" t="str">
        <f t="shared" si="0"/>
        <v/>
      </c>
      <c r="AC25" s="283" t="str">
        <f t="shared" si="1"/>
        <v/>
      </c>
    </row>
    <row r="26" spans="2:31" s="16" customFormat="1" ht="30.95" customHeight="1">
      <c r="B26" s="521"/>
      <c r="C26" s="139" t="s">
        <v>12</v>
      </c>
      <c r="D26" s="237">
        <f>(販売実績表!K24)</f>
        <v>0</v>
      </c>
      <c r="E26" s="250"/>
      <c r="F26" s="284"/>
      <c r="G26" s="285"/>
      <c r="H26" s="285"/>
      <c r="I26" s="285"/>
      <c r="J26" s="285"/>
      <c r="K26" s="285"/>
      <c r="L26" s="285"/>
      <c r="M26" s="285"/>
      <c r="N26" s="285"/>
      <c r="O26" s="285"/>
      <c r="P26" s="286"/>
      <c r="Q26" s="284"/>
      <c r="R26" s="285"/>
      <c r="S26" s="285"/>
      <c r="T26" s="285"/>
      <c r="U26" s="285"/>
      <c r="V26" s="285"/>
      <c r="W26" s="285"/>
      <c r="X26" s="285"/>
      <c r="Y26" s="285"/>
      <c r="Z26" s="285"/>
      <c r="AA26" s="286"/>
      <c r="AB26" s="283" t="str">
        <f t="shared" si="0"/>
        <v/>
      </c>
      <c r="AC26" s="283" t="str">
        <f t="shared" si="1"/>
        <v/>
      </c>
      <c r="AD26" s="20"/>
      <c r="AE26" s="21"/>
    </row>
    <row r="27" spans="2:31" s="16" customFormat="1" ht="34.5" customHeight="1">
      <c r="B27" s="526" t="s">
        <v>152</v>
      </c>
      <c r="C27" s="527"/>
      <c r="D27" s="237">
        <f>(販売実績表!K27)</f>
        <v>0</v>
      </c>
      <c r="E27" s="250"/>
      <c r="F27" s="284"/>
      <c r="G27" s="285"/>
      <c r="H27" s="285"/>
      <c r="I27" s="285"/>
      <c r="J27" s="285"/>
      <c r="K27" s="285"/>
      <c r="L27" s="285"/>
      <c r="M27" s="285"/>
      <c r="N27" s="285"/>
      <c r="O27" s="285"/>
      <c r="P27" s="286"/>
      <c r="Q27" s="284"/>
      <c r="R27" s="285"/>
      <c r="S27" s="285"/>
      <c r="T27" s="285"/>
      <c r="U27" s="285"/>
      <c r="V27" s="285"/>
      <c r="W27" s="285"/>
      <c r="X27" s="285"/>
      <c r="Y27" s="285"/>
      <c r="Z27" s="285"/>
      <c r="AA27" s="286"/>
      <c r="AB27" s="283" t="str">
        <f t="shared" si="0"/>
        <v/>
      </c>
      <c r="AC27" s="283" t="str">
        <f t="shared" si="1"/>
        <v/>
      </c>
    </row>
    <row r="28" spans="2:31" s="16" customFormat="1" ht="30.95" customHeight="1">
      <c r="B28" s="524" t="s">
        <v>50</v>
      </c>
      <c r="C28" s="525"/>
      <c r="D28" s="237">
        <f>(販売実績表!K28)</f>
        <v>0</v>
      </c>
      <c r="E28" s="250"/>
      <c r="F28" s="284"/>
      <c r="G28" s="285"/>
      <c r="H28" s="285"/>
      <c r="I28" s="285"/>
      <c r="J28" s="285"/>
      <c r="K28" s="285"/>
      <c r="L28" s="285"/>
      <c r="M28" s="285"/>
      <c r="N28" s="285"/>
      <c r="O28" s="285"/>
      <c r="P28" s="286"/>
      <c r="Q28" s="284"/>
      <c r="R28" s="285"/>
      <c r="S28" s="285"/>
      <c r="T28" s="285"/>
      <c r="U28" s="285"/>
      <c r="V28" s="285"/>
      <c r="W28" s="285"/>
      <c r="X28" s="285"/>
      <c r="Y28" s="285"/>
      <c r="Z28" s="285"/>
      <c r="AA28" s="286"/>
      <c r="AB28" s="283" t="str">
        <f t="shared" si="0"/>
        <v/>
      </c>
      <c r="AC28" s="283" t="str">
        <f t="shared" si="1"/>
        <v/>
      </c>
      <c r="AD28" s="20"/>
      <c r="AE28" s="21"/>
    </row>
    <row r="29" spans="2:31" s="16" customFormat="1" ht="30.95" customHeight="1">
      <c r="B29" s="528" t="s">
        <v>36</v>
      </c>
      <c r="C29" s="529"/>
      <c r="D29" s="237">
        <f>(販売実績表!K29)</f>
        <v>0</v>
      </c>
      <c r="E29" s="250"/>
      <c r="F29" s="284"/>
      <c r="G29" s="285"/>
      <c r="H29" s="285"/>
      <c r="I29" s="285"/>
      <c r="J29" s="285"/>
      <c r="K29" s="285"/>
      <c r="L29" s="285"/>
      <c r="M29" s="285"/>
      <c r="N29" s="285"/>
      <c r="O29" s="285"/>
      <c r="P29" s="286"/>
      <c r="Q29" s="284"/>
      <c r="R29" s="285"/>
      <c r="S29" s="285"/>
      <c r="T29" s="285"/>
      <c r="U29" s="285"/>
      <c r="V29" s="285"/>
      <c r="W29" s="285"/>
      <c r="X29" s="285"/>
      <c r="Y29" s="285"/>
      <c r="Z29" s="285"/>
      <c r="AA29" s="286"/>
      <c r="AB29" s="283" t="str">
        <f t="shared" si="0"/>
        <v/>
      </c>
      <c r="AC29" s="283" t="str">
        <f t="shared" si="1"/>
        <v/>
      </c>
    </row>
    <row r="30" spans="2:31" s="16" customFormat="1" ht="30.95" customHeight="1">
      <c r="B30" s="487" t="s">
        <v>38</v>
      </c>
      <c r="C30" s="134" t="s">
        <v>39</v>
      </c>
      <c r="D30" s="237">
        <f>(販売実績表!K31)</f>
        <v>0</v>
      </c>
      <c r="E30" s="250"/>
      <c r="F30" s="284"/>
      <c r="G30" s="285"/>
      <c r="H30" s="285"/>
      <c r="I30" s="285"/>
      <c r="J30" s="285"/>
      <c r="K30" s="285"/>
      <c r="L30" s="285"/>
      <c r="M30" s="285"/>
      <c r="N30" s="285"/>
      <c r="O30" s="285"/>
      <c r="P30" s="286"/>
      <c r="Q30" s="284"/>
      <c r="R30" s="285"/>
      <c r="S30" s="285"/>
      <c r="T30" s="285"/>
      <c r="U30" s="285"/>
      <c r="V30" s="285"/>
      <c r="W30" s="285"/>
      <c r="X30" s="285"/>
      <c r="Y30" s="285"/>
      <c r="Z30" s="285"/>
      <c r="AA30" s="286"/>
      <c r="AB30" s="283" t="str">
        <f t="shared" si="0"/>
        <v/>
      </c>
      <c r="AC30" s="283" t="str">
        <f t="shared" si="1"/>
        <v/>
      </c>
    </row>
    <row r="31" spans="2:31" s="16" customFormat="1" ht="30.95" customHeight="1">
      <c r="B31" s="488"/>
      <c r="C31" s="143" t="s">
        <v>156</v>
      </c>
      <c r="D31" s="237">
        <f>(販売実績表!K32)</f>
        <v>0</v>
      </c>
      <c r="E31" s="250"/>
      <c r="F31" s="284"/>
      <c r="G31" s="285"/>
      <c r="H31" s="285"/>
      <c r="I31" s="285"/>
      <c r="J31" s="285"/>
      <c r="K31" s="285"/>
      <c r="L31" s="285"/>
      <c r="M31" s="285"/>
      <c r="N31" s="285"/>
      <c r="O31" s="285"/>
      <c r="P31" s="286"/>
      <c r="Q31" s="284"/>
      <c r="R31" s="285"/>
      <c r="S31" s="285"/>
      <c r="T31" s="285"/>
      <c r="U31" s="285"/>
      <c r="V31" s="285"/>
      <c r="W31" s="285"/>
      <c r="X31" s="285"/>
      <c r="Y31" s="285"/>
      <c r="Z31" s="285"/>
      <c r="AA31" s="286"/>
      <c r="AB31" s="283" t="str">
        <f>+IF(SUM(F31:P31)&gt;0,SUM(F31:P31),"")</f>
        <v/>
      </c>
      <c r="AC31" s="283" t="str">
        <f t="shared" si="1"/>
        <v/>
      </c>
    </row>
    <row r="32" spans="2:31" s="16" customFormat="1" ht="30.95" customHeight="1">
      <c r="B32" s="488"/>
      <c r="C32" s="48" t="s">
        <v>67</v>
      </c>
      <c r="D32" s="237">
        <f>(販売実績表!K33)</f>
        <v>0</v>
      </c>
      <c r="E32" s="250"/>
      <c r="F32" s="284"/>
      <c r="G32" s="285"/>
      <c r="H32" s="285"/>
      <c r="I32" s="285"/>
      <c r="J32" s="285"/>
      <c r="K32" s="285"/>
      <c r="L32" s="285"/>
      <c r="M32" s="285"/>
      <c r="N32" s="285"/>
      <c r="O32" s="285"/>
      <c r="P32" s="286"/>
      <c r="Q32" s="284"/>
      <c r="R32" s="285"/>
      <c r="S32" s="285"/>
      <c r="T32" s="285"/>
      <c r="U32" s="285"/>
      <c r="V32" s="285"/>
      <c r="W32" s="285"/>
      <c r="X32" s="285"/>
      <c r="Y32" s="285"/>
      <c r="Z32" s="285"/>
      <c r="AA32" s="286"/>
      <c r="AB32" s="283" t="str">
        <f t="shared" si="0"/>
        <v/>
      </c>
      <c r="AC32" s="283" t="str">
        <f t="shared" si="1"/>
        <v/>
      </c>
    </row>
    <row r="33" spans="2:31" s="16" customFormat="1" ht="30.95" customHeight="1">
      <c r="B33" s="521"/>
      <c r="C33" s="48" t="s">
        <v>68</v>
      </c>
      <c r="D33" s="237">
        <f>(販売実績表!K34)</f>
        <v>0</v>
      </c>
      <c r="E33" s="250"/>
      <c r="F33" s="284"/>
      <c r="G33" s="285"/>
      <c r="H33" s="285"/>
      <c r="I33" s="285"/>
      <c r="J33" s="285"/>
      <c r="K33" s="285"/>
      <c r="L33" s="285"/>
      <c r="M33" s="285"/>
      <c r="N33" s="285"/>
      <c r="O33" s="285"/>
      <c r="P33" s="286"/>
      <c r="Q33" s="284"/>
      <c r="R33" s="285"/>
      <c r="S33" s="285"/>
      <c r="T33" s="285"/>
      <c r="U33" s="285"/>
      <c r="V33" s="285"/>
      <c r="W33" s="285"/>
      <c r="X33" s="285"/>
      <c r="Y33" s="285"/>
      <c r="Z33" s="285"/>
      <c r="AA33" s="286"/>
      <c r="AB33" s="283" t="str">
        <f t="shared" si="0"/>
        <v/>
      </c>
      <c r="AC33" s="283" t="str">
        <f t="shared" si="1"/>
        <v/>
      </c>
      <c r="AD33" s="20"/>
      <c r="AE33" s="21"/>
    </row>
    <row r="34" spans="2:31" ht="30.95" customHeight="1" thickBot="1">
      <c r="B34" s="530" t="s">
        <v>48</v>
      </c>
      <c r="C34" s="531"/>
      <c r="D34" s="238">
        <f>(販売実績表!K36)</f>
        <v>0</v>
      </c>
      <c r="E34" s="251"/>
      <c r="F34" s="287"/>
      <c r="G34" s="288"/>
      <c r="H34" s="288"/>
      <c r="I34" s="288"/>
      <c r="J34" s="288"/>
      <c r="K34" s="288"/>
      <c r="L34" s="288"/>
      <c r="M34" s="288"/>
      <c r="N34" s="288"/>
      <c r="O34" s="288"/>
      <c r="P34" s="289"/>
      <c r="Q34" s="287"/>
      <c r="R34" s="288"/>
      <c r="S34" s="288"/>
      <c r="T34" s="288"/>
      <c r="U34" s="288"/>
      <c r="V34" s="288"/>
      <c r="W34" s="288"/>
      <c r="X34" s="288"/>
      <c r="Y34" s="288"/>
      <c r="Z34" s="288"/>
      <c r="AA34" s="289"/>
      <c r="AB34" s="283" t="str">
        <f t="shared" si="0"/>
        <v/>
      </c>
      <c r="AC34" s="283" t="str">
        <f>+IF(SUM(Q34:AA34)&gt;0,SUM(Q34:AA34),"")</f>
        <v/>
      </c>
    </row>
    <row r="35" spans="2:31" ht="19.5" customHeight="1" thickBot="1">
      <c r="B35" s="515" t="s">
        <v>161</v>
      </c>
      <c r="C35" s="516"/>
      <c r="D35" s="239">
        <f>SUM(D7:D34)</f>
        <v>0</v>
      </c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18" t="s">
        <v>57</v>
      </c>
      <c r="AB35" s="50"/>
    </row>
    <row r="36" spans="2:31" ht="19.5" customHeight="1" thickBot="1">
      <c r="B36" s="517" t="s">
        <v>168</v>
      </c>
      <c r="C36" s="518"/>
      <c r="D36" s="240">
        <f>SUM(F36:P36)</f>
        <v>0</v>
      </c>
      <c r="E36" s="106"/>
      <c r="F36" s="243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44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44">
        <f t="shared" si="2"/>
        <v>0</v>
      </c>
      <c r="I36" s="244">
        <f t="shared" si="2"/>
        <v>0</v>
      </c>
      <c r="J36" s="244">
        <f t="shared" si="2"/>
        <v>0</v>
      </c>
      <c r="K36" s="244">
        <f t="shared" si="2"/>
        <v>0</v>
      </c>
      <c r="L36" s="244">
        <f t="shared" si="2"/>
        <v>0</v>
      </c>
      <c r="M36" s="244">
        <f t="shared" si="2"/>
        <v>0</v>
      </c>
      <c r="N36" s="244">
        <f t="shared" si="2"/>
        <v>0</v>
      </c>
      <c r="O36" s="244">
        <f t="shared" si="2"/>
        <v>0</v>
      </c>
      <c r="P36" s="245">
        <f t="shared" si="2"/>
        <v>0</v>
      </c>
      <c r="Q36" s="243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44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44">
        <f t="shared" si="3"/>
        <v>0</v>
      </c>
      <c r="T36" s="244">
        <f t="shared" si="3"/>
        <v>0</v>
      </c>
      <c r="U36" s="244">
        <f t="shared" si="3"/>
        <v>0</v>
      </c>
      <c r="V36" s="244">
        <f t="shared" si="3"/>
        <v>0</v>
      </c>
      <c r="W36" s="244">
        <f t="shared" si="3"/>
        <v>0</v>
      </c>
      <c r="X36" s="244">
        <f t="shared" si="3"/>
        <v>0</v>
      </c>
      <c r="Y36" s="244">
        <f t="shared" si="3"/>
        <v>0</v>
      </c>
      <c r="Z36" s="244">
        <f t="shared" si="3"/>
        <v>0</v>
      </c>
      <c r="AA36" s="245">
        <f t="shared" si="3"/>
        <v>0</v>
      </c>
    </row>
    <row r="37" spans="2:31" ht="19.5" customHeight="1">
      <c r="B37" s="519" t="s">
        <v>162</v>
      </c>
      <c r="C37" s="480"/>
      <c r="D37" s="240">
        <f>SUM(Q36:AA36)</f>
        <v>0</v>
      </c>
    </row>
    <row r="38" spans="2:31" ht="19.5" customHeight="1">
      <c r="B38" s="510" t="s">
        <v>163</v>
      </c>
      <c r="C38" s="497"/>
      <c r="D38" s="240">
        <f>D36+D37</f>
        <v>0</v>
      </c>
    </row>
    <row r="39" spans="2:31" ht="19.5" customHeight="1">
      <c r="B39" s="510" t="s">
        <v>164</v>
      </c>
      <c r="C39" s="497"/>
      <c r="D39" s="241" t="e">
        <f>(D38/D35)*100</f>
        <v>#DIV/0!</v>
      </c>
    </row>
    <row r="40" spans="2:31" ht="19.5" customHeight="1" thickBot="1">
      <c r="B40" s="511" t="s">
        <v>165</v>
      </c>
      <c r="C40" s="512"/>
      <c r="D40" s="249" t="e">
        <f>(D37/D35)*100</f>
        <v>#DIV/0!</v>
      </c>
    </row>
    <row r="42" spans="2:31">
      <c r="O42" s="76"/>
    </row>
    <row r="43" spans="2:31">
      <c r="C43" s="10"/>
      <c r="D43" s="6"/>
      <c r="E43" s="6"/>
      <c r="F43" s="6"/>
    </row>
    <row r="44" spans="2:31">
      <c r="C44" s="22"/>
      <c r="D44" s="24"/>
      <c r="E44" s="6"/>
      <c r="F44" s="23"/>
    </row>
    <row r="45" spans="2:31">
      <c r="C45" s="25"/>
      <c r="D45" s="26"/>
      <c r="E45" s="6"/>
      <c r="F45" s="23"/>
    </row>
    <row r="46" spans="2:31">
      <c r="C46" s="22"/>
      <c r="D46" s="24"/>
      <c r="E46" s="6"/>
      <c r="F46" s="23"/>
    </row>
    <row r="47" spans="2:31">
      <c r="C47" s="22"/>
      <c r="D47" s="24"/>
      <c r="E47" s="6"/>
      <c r="F47" s="23"/>
    </row>
    <row r="48" spans="2:31">
      <c r="C48" s="22"/>
      <c r="D48" s="24"/>
      <c r="E48" s="6"/>
      <c r="F48" s="23"/>
    </row>
    <row r="49" spans="3:6">
      <c r="C49" s="22"/>
      <c r="D49" s="26"/>
      <c r="E49" s="6"/>
      <c r="F49" s="23"/>
    </row>
    <row r="50" spans="3:6">
      <c r="C50" s="22"/>
      <c r="D50" s="24"/>
      <c r="E50" s="6"/>
      <c r="F50" s="23"/>
    </row>
    <row r="51" spans="3:6">
      <c r="C51" s="22"/>
      <c r="D51" s="26"/>
      <c r="E51" s="6"/>
      <c r="F51" s="23"/>
    </row>
    <row r="52" spans="3:6">
      <c r="C52" s="22"/>
      <c r="D52" s="24"/>
      <c r="E52" s="6"/>
      <c r="F52" s="23"/>
    </row>
    <row r="53" spans="3:6">
      <c r="C53" s="22"/>
      <c r="D53" s="24"/>
      <c r="E53" s="6"/>
      <c r="F53" s="23"/>
    </row>
    <row r="54" spans="3:6">
      <c r="C54" s="22"/>
      <c r="D54" s="26"/>
      <c r="E54" s="6"/>
      <c r="F54" s="23"/>
    </row>
    <row r="55" spans="3:6">
      <c r="C55" s="22"/>
      <c r="D55" s="26"/>
      <c r="E55" s="6"/>
      <c r="F55" s="23"/>
    </row>
    <row r="56" spans="3:6">
      <c r="C56" s="22"/>
      <c r="D56" s="24"/>
      <c r="E56" s="6"/>
      <c r="F56" s="23"/>
    </row>
    <row r="57" spans="3:6">
      <c r="C57" s="22"/>
      <c r="D57" s="24"/>
      <c r="E57" s="6"/>
      <c r="F57" s="23"/>
    </row>
    <row r="58" spans="3:6">
      <c r="C58" s="22"/>
      <c r="D58" s="24"/>
      <c r="E58" s="6"/>
      <c r="F58" s="23"/>
    </row>
    <row r="59" spans="3:6">
      <c r="C59" s="22"/>
      <c r="D59" s="26"/>
      <c r="E59" s="6"/>
      <c r="F59" s="23"/>
    </row>
    <row r="60" spans="3:6">
      <c r="C60" s="22"/>
      <c r="D60" s="24"/>
      <c r="E60" s="6"/>
      <c r="F60" s="23"/>
    </row>
    <row r="61" spans="3:6">
      <c r="C61" s="22"/>
      <c r="D61" s="24"/>
      <c r="E61" s="6"/>
      <c r="F61" s="23"/>
    </row>
    <row r="62" spans="3:6">
      <c r="C62" s="22"/>
      <c r="D62" s="26"/>
      <c r="E62" s="6"/>
      <c r="F62" s="23"/>
    </row>
    <row r="63" spans="3:6">
      <c r="C63" s="22"/>
      <c r="D63" s="26"/>
      <c r="E63" s="6"/>
      <c r="F63" s="23"/>
    </row>
    <row r="64" spans="3:6">
      <c r="C64" s="22"/>
      <c r="D64" s="26"/>
      <c r="E64" s="6"/>
      <c r="F64" s="23"/>
    </row>
    <row r="65" spans="3:6">
      <c r="C65" s="22"/>
      <c r="D65" s="27"/>
      <c r="E65" s="6"/>
      <c r="F65" s="23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F5:H5"/>
    <mergeCell ref="B30:B33"/>
    <mergeCell ref="B17:B18"/>
    <mergeCell ref="B21:B22"/>
    <mergeCell ref="B28:C28"/>
    <mergeCell ref="B27:C27"/>
    <mergeCell ref="B29:C29"/>
    <mergeCell ref="B23:B26"/>
    <mergeCell ref="B20:C20"/>
    <mergeCell ref="B19:C19"/>
    <mergeCell ref="W2:AA2"/>
    <mergeCell ref="B14:B16"/>
    <mergeCell ref="T5:U5"/>
    <mergeCell ref="Y5:Z5"/>
    <mergeCell ref="V5:W5"/>
    <mergeCell ref="B9:B12"/>
    <mergeCell ref="B7:C7"/>
    <mergeCell ref="B8:C8"/>
    <mergeCell ref="B13:C13"/>
    <mergeCell ref="D3:E3"/>
    <mergeCell ref="Q5:S5"/>
    <mergeCell ref="K5:L5"/>
    <mergeCell ref="F4:P4"/>
    <mergeCell ref="I5:J5"/>
    <mergeCell ref="N5:O5"/>
    <mergeCell ref="Q4:AA4"/>
  </mergeCells>
  <phoneticPr fontId="4"/>
  <dataValidations count="1">
    <dataValidation allowBlank="1" showInputMessage="1" showErrorMessage="1" promptTitle="禁止" prompt="入力できません" sqref="D4 D7:D40 AB7:AC34 F36:AA36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P6" sqref="P6"/>
    </sheetView>
  </sheetViews>
  <sheetFormatPr defaultRowHeight="13.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>
      <c r="C1" s="3" t="s">
        <v>51</v>
      </c>
      <c r="L1" s="82" t="str">
        <f>IF(販売実績表!$M$2="","",販売実績表!$M$2)</f>
        <v/>
      </c>
      <c r="Q1" s="81"/>
    </row>
    <row r="2" spans="2:29" ht="18" customHeight="1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7"/>
      <c r="U2" s="7"/>
      <c r="V2" s="7"/>
      <c r="W2" s="471" t="s">
        <v>215</v>
      </c>
      <c r="X2" s="472"/>
      <c r="Y2" s="472"/>
      <c r="Z2" s="472"/>
      <c r="AA2" s="473"/>
    </row>
    <row r="3" spans="2:29" ht="18" customHeight="1" thickBot="1">
      <c r="C3" s="49" t="s">
        <v>174</v>
      </c>
      <c r="D3" s="522" t="s">
        <v>82</v>
      </c>
      <c r="E3" s="523"/>
      <c r="F3" s="9"/>
      <c r="G3" s="212" t="s">
        <v>202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6"/>
      <c r="U3" s="6"/>
      <c r="V3" s="6"/>
      <c r="W3" s="10"/>
      <c r="X3" s="10"/>
      <c r="Y3" s="10"/>
      <c r="Z3" s="10"/>
    </row>
    <row r="4" spans="2:29" ht="18" customHeight="1">
      <c r="C4" s="276" t="str">
        <f>販売実績表!J2</f>
        <v>2023年度</v>
      </c>
      <c r="D4" s="121" t="str">
        <f>IF(販売実績表!$L$37=0,"",販売実績表!$L$37)</f>
        <v/>
      </c>
      <c r="F4" s="484" t="s">
        <v>193</v>
      </c>
      <c r="G4" s="485"/>
      <c r="H4" s="485"/>
      <c r="I4" s="485"/>
      <c r="J4" s="485"/>
      <c r="K4" s="485"/>
      <c r="L4" s="485"/>
      <c r="M4" s="485"/>
      <c r="N4" s="485"/>
      <c r="O4" s="485"/>
      <c r="P4" s="486"/>
      <c r="Q4" s="474" t="s">
        <v>194</v>
      </c>
      <c r="R4" s="475"/>
      <c r="S4" s="475"/>
      <c r="T4" s="475"/>
      <c r="U4" s="475"/>
      <c r="V4" s="475"/>
      <c r="W4" s="475"/>
      <c r="X4" s="475"/>
      <c r="Y4" s="475"/>
      <c r="Z4" s="475"/>
      <c r="AA4" s="476"/>
    </row>
    <row r="5" spans="2:29" s="16" customFormat="1" ht="25.5" customHeight="1">
      <c r="C5" s="11"/>
      <c r="D5" s="12"/>
      <c r="E5" s="12"/>
      <c r="F5" s="477" t="s">
        <v>153</v>
      </c>
      <c r="G5" s="478"/>
      <c r="H5" s="478"/>
      <c r="I5" s="479" t="s">
        <v>144</v>
      </c>
      <c r="J5" s="480"/>
      <c r="K5" s="482" t="s">
        <v>169</v>
      </c>
      <c r="L5" s="483"/>
      <c r="M5" s="14" t="s">
        <v>120</v>
      </c>
      <c r="N5" s="481" t="s">
        <v>52</v>
      </c>
      <c r="O5" s="481"/>
      <c r="P5" s="15" t="s">
        <v>69</v>
      </c>
      <c r="Q5" s="477" t="s">
        <v>153</v>
      </c>
      <c r="R5" s="478"/>
      <c r="S5" s="478"/>
      <c r="T5" s="479" t="s">
        <v>144</v>
      </c>
      <c r="U5" s="480"/>
      <c r="V5" s="482" t="s">
        <v>169</v>
      </c>
      <c r="W5" s="483"/>
      <c r="X5" s="14" t="s">
        <v>121</v>
      </c>
      <c r="Y5" s="481" t="s">
        <v>52</v>
      </c>
      <c r="Z5" s="481"/>
      <c r="AA5" s="15" t="s">
        <v>69</v>
      </c>
    </row>
    <row r="6" spans="2:29" ht="128.25" customHeight="1">
      <c r="B6" s="17" t="s">
        <v>53</v>
      </c>
      <c r="C6" s="1"/>
      <c r="D6" s="148" t="s">
        <v>166</v>
      </c>
      <c r="E6" s="149" t="s">
        <v>167</v>
      </c>
      <c r="F6" s="226" t="s">
        <v>107</v>
      </c>
      <c r="G6" s="227" t="s">
        <v>109</v>
      </c>
      <c r="H6" s="228" t="s">
        <v>105</v>
      </c>
      <c r="I6" s="229" t="s">
        <v>115</v>
      </c>
      <c r="J6" s="229" t="s">
        <v>197</v>
      </c>
      <c r="K6" s="229" t="s">
        <v>116</v>
      </c>
      <c r="L6" s="229" t="s">
        <v>117</v>
      </c>
      <c r="M6" s="192" t="s">
        <v>118</v>
      </c>
      <c r="N6" s="230" t="s">
        <v>209</v>
      </c>
      <c r="O6" s="227" t="s">
        <v>119</v>
      </c>
      <c r="P6" s="231" t="s">
        <v>12</v>
      </c>
      <c r="Q6" s="226" t="s">
        <v>107</v>
      </c>
      <c r="R6" s="227" t="s">
        <v>109</v>
      </c>
      <c r="S6" s="227" t="s">
        <v>105</v>
      </c>
      <c r="T6" s="227" t="s">
        <v>115</v>
      </c>
      <c r="U6" s="227" t="s">
        <v>197</v>
      </c>
      <c r="V6" s="235" t="s">
        <v>116</v>
      </c>
      <c r="W6" s="227" t="s">
        <v>117</v>
      </c>
      <c r="X6" s="192" t="s">
        <v>118</v>
      </c>
      <c r="Y6" s="227" t="s">
        <v>209</v>
      </c>
      <c r="Z6" s="227" t="s">
        <v>119</v>
      </c>
      <c r="AA6" s="236" t="s">
        <v>12</v>
      </c>
      <c r="AB6" s="248" t="s">
        <v>203</v>
      </c>
      <c r="AC6" s="247" t="s">
        <v>133</v>
      </c>
    </row>
    <row r="7" spans="2:29" s="16" customFormat="1" ht="30.95" customHeight="1">
      <c r="B7" s="504" t="s">
        <v>43</v>
      </c>
      <c r="C7" s="505"/>
      <c r="D7" s="237">
        <f>(販売実績表!L5)</f>
        <v>0</v>
      </c>
      <c r="E7" s="250"/>
      <c r="F7" s="284"/>
      <c r="G7" s="285"/>
      <c r="H7" s="285"/>
      <c r="I7" s="285"/>
      <c r="J7" s="285"/>
      <c r="K7" s="285"/>
      <c r="L7" s="285"/>
      <c r="M7" s="285"/>
      <c r="N7" s="285"/>
      <c r="O7" s="285"/>
      <c r="P7" s="286"/>
      <c r="Q7" s="284"/>
      <c r="R7" s="285"/>
      <c r="S7" s="285"/>
      <c r="T7" s="285"/>
      <c r="U7" s="285"/>
      <c r="V7" s="285"/>
      <c r="W7" s="285"/>
      <c r="X7" s="285"/>
      <c r="Y7" s="285"/>
      <c r="Z7" s="285"/>
      <c r="AA7" s="286"/>
      <c r="AB7" s="283" t="str">
        <f>+IF(SUM(F7:P7)&gt;0,SUM(F7:P7),"")</f>
        <v/>
      </c>
      <c r="AC7" s="283" t="str">
        <f>+IF(SUM(Q7:AA7)&gt;0,SUM(Q7:AA7),"")</f>
        <v/>
      </c>
    </row>
    <row r="8" spans="2:29" s="16" customFormat="1" ht="30.95" customHeight="1">
      <c r="B8" s="504" t="s">
        <v>44</v>
      </c>
      <c r="C8" s="505"/>
      <c r="D8" s="237">
        <f>(販売実績表!L6)</f>
        <v>0</v>
      </c>
      <c r="E8" s="250"/>
      <c r="F8" s="284"/>
      <c r="G8" s="285"/>
      <c r="H8" s="285"/>
      <c r="I8" s="285"/>
      <c r="J8" s="285"/>
      <c r="K8" s="285"/>
      <c r="L8" s="285"/>
      <c r="M8" s="285"/>
      <c r="N8" s="285"/>
      <c r="O8" s="285"/>
      <c r="P8" s="286"/>
      <c r="Q8" s="284"/>
      <c r="R8" s="285"/>
      <c r="S8" s="285"/>
      <c r="T8" s="285"/>
      <c r="U8" s="285"/>
      <c r="V8" s="285"/>
      <c r="W8" s="285"/>
      <c r="X8" s="285"/>
      <c r="Y8" s="285"/>
      <c r="Z8" s="285"/>
      <c r="AA8" s="286"/>
      <c r="AB8" s="283" t="str">
        <f t="shared" ref="AB8:AB34" si="0">+IF(SUM(F8:P8)&gt;0,SUM(F8:P8),"")</f>
        <v/>
      </c>
      <c r="AC8" s="283" t="str">
        <f t="shared" ref="AC8:AC33" si="1">+IF(SUM(Q8:AA8)&gt;0,SUM(Q8:AA8),"")</f>
        <v/>
      </c>
    </row>
    <row r="9" spans="2:29" s="16" customFormat="1" ht="30.95" customHeight="1">
      <c r="B9" s="487" t="s">
        <v>158</v>
      </c>
      <c r="C9" s="132" t="s">
        <v>45</v>
      </c>
      <c r="D9" s="237">
        <f>(販売実績表!L7)</f>
        <v>0</v>
      </c>
      <c r="E9" s="250"/>
      <c r="F9" s="284"/>
      <c r="G9" s="285"/>
      <c r="H9" s="285"/>
      <c r="I9" s="285"/>
      <c r="J9" s="285"/>
      <c r="K9" s="285"/>
      <c r="L9" s="285"/>
      <c r="M9" s="285"/>
      <c r="N9" s="285"/>
      <c r="O9" s="285"/>
      <c r="P9" s="286"/>
      <c r="Q9" s="284"/>
      <c r="R9" s="285"/>
      <c r="S9" s="285"/>
      <c r="T9" s="285"/>
      <c r="U9" s="285"/>
      <c r="V9" s="285"/>
      <c r="W9" s="285"/>
      <c r="X9" s="285"/>
      <c r="Y9" s="285"/>
      <c r="Z9" s="285"/>
      <c r="AA9" s="286"/>
      <c r="AB9" s="283" t="str">
        <f t="shared" si="0"/>
        <v/>
      </c>
      <c r="AC9" s="283" t="str">
        <f t="shared" si="1"/>
        <v/>
      </c>
    </row>
    <row r="10" spans="2:29" s="16" customFormat="1" ht="30.95" customHeight="1">
      <c r="B10" s="520"/>
      <c r="C10" s="48" t="s">
        <v>46</v>
      </c>
      <c r="D10" s="237">
        <f>(販売実績表!L8)</f>
        <v>0</v>
      </c>
      <c r="E10" s="250"/>
      <c r="F10" s="284"/>
      <c r="G10" s="285"/>
      <c r="H10" s="285"/>
      <c r="I10" s="285"/>
      <c r="J10" s="285"/>
      <c r="K10" s="285"/>
      <c r="L10" s="285"/>
      <c r="M10" s="285"/>
      <c r="N10" s="285"/>
      <c r="O10" s="285"/>
      <c r="P10" s="286"/>
      <c r="Q10" s="284"/>
      <c r="R10" s="285"/>
      <c r="S10" s="285"/>
      <c r="T10" s="285"/>
      <c r="U10" s="285"/>
      <c r="V10" s="285"/>
      <c r="W10" s="285"/>
      <c r="X10" s="285"/>
      <c r="Y10" s="285"/>
      <c r="Z10" s="285"/>
      <c r="AA10" s="286"/>
      <c r="AB10" s="283" t="str">
        <f t="shared" si="0"/>
        <v/>
      </c>
      <c r="AC10" s="283" t="str">
        <f t="shared" si="1"/>
        <v/>
      </c>
    </row>
    <row r="11" spans="2:29" s="16" customFormat="1" ht="30.95" customHeight="1">
      <c r="B11" s="520"/>
      <c r="C11" s="131" t="s">
        <v>142</v>
      </c>
      <c r="D11" s="237">
        <f>(販売実績表!L9)</f>
        <v>0</v>
      </c>
      <c r="E11" s="250"/>
      <c r="F11" s="284"/>
      <c r="G11" s="285"/>
      <c r="H11" s="285"/>
      <c r="I11" s="285"/>
      <c r="J11" s="285"/>
      <c r="K11" s="285"/>
      <c r="L11" s="285"/>
      <c r="M11" s="285"/>
      <c r="N11" s="285"/>
      <c r="O11" s="285"/>
      <c r="P11" s="286"/>
      <c r="Q11" s="284"/>
      <c r="R11" s="285"/>
      <c r="S11" s="285"/>
      <c r="T11" s="285"/>
      <c r="U11" s="285"/>
      <c r="V11" s="285"/>
      <c r="W11" s="285"/>
      <c r="X11" s="285"/>
      <c r="Y11" s="285"/>
      <c r="Z11" s="285"/>
      <c r="AA11" s="286"/>
      <c r="AB11" s="283" t="str">
        <f>+IF(SUM(F11:P11)&gt;0,SUM(F11:P11),"")</f>
        <v/>
      </c>
      <c r="AC11" s="283" t="str">
        <f>+IF(SUM(Q11:AA11)&gt;0,SUM(Q11:AA11),"")</f>
        <v/>
      </c>
    </row>
    <row r="12" spans="2:29" s="16" customFormat="1" ht="30.95" customHeight="1">
      <c r="B12" s="521"/>
      <c r="C12" s="130" t="s">
        <v>146</v>
      </c>
      <c r="D12" s="237">
        <f>(販売実績表!L10)</f>
        <v>0</v>
      </c>
      <c r="E12" s="250"/>
      <c r="F12" s="284"/>
      <c r="G12" s="285"/>
      <c r="H12" s="285"/>
      <c r="I12" s="285"/>
      <c r="J12" s="285"/>
      <c r="K12" s="285"/>
      <c r="L12" s="285"/>
      <c r="M12" s="285"/>
      <c r="N12" s="285"/>
      <c r="O12" s="285"/>
      <c r="P12" s="286"/>
      <c r="Q12" s="284"/>
      <c r="R12" s="285"/>
      <c r="S12" s="285"/>
      <c r="T12" s="285"/>
      <c r="U12" s="285"/>
      <c r="V12" s="285"/>
      <c r="W12" s="285"/>
      <c r="X12" s="285"/>
      <c r="Y12" s="285"/>
      <c r="Z12" s="285"/>
      <c r="AA12" s="286"/>
      <c r="AB12" s="283" t="str">
        <f>+IF(SUM(F12:P12)&gt;0,SUM(F12:P12),"")</f>
        <v/>
      </c>
      <c r="AC12" s="283" t="str">
        <f>+IF(SUM(Q12:AA12)&gt;0,SUM(Q12:AA12),"")</f>
        <v/>
      </c>
    </row>
    <row r="13" spans="2:29" s="16" customFormat="1" ht="30.95" customHeight="1">
      <c r="B13" s="506" t="s">
        <v>47</v>
      </c>
      <c r="C13" s="507"/>
      <c r="D13" s="237">
        <f>(販売実績表!L11)</f>
        <v>0</v>
      </c>
      <c r="E13" s="250"/>
      <c r="F13" s="284"/>
      <c r="G13" s="285"/>
      <c r="H13" s="285"/>
      <c r="I13" s="285"/>
      <c r="J13" s="285"/>
      <c r="K13" s="285"/>
      <c r="L13" s="285"/>
      <c r="M13" s="285"/>
      <c r="N13" s="285"/>
      <c r="O13" s="285"/>
      <c r="P13" s="286"/>
      <c r="Q13" s="284"/>
      <c r="R13" s="285"/>
      <c r="S13" s="285"/>
      <c r="T13" s="285"/>
      <c r="U13" s="285"/>
      <c r="V13" s="285"/>
      <c r="W13" s="285"/>
      <c r="X13" s="285"/>
      <c r="Y13" s="285"/>
      <c r="Z13" s="285"/>
      <c r="AA13" s="286"/>
      <c r="AB13" s="283" t="str">
        <f t="shared" si="0"/>
        <v/>
      </c>
      <c r="AC13" s="283" t="str">
        <f t="shared" si="1"/>
        <v/>
      </c>
    </row>
    <row r="14" spans="2:29" s="16" customFormat="1" ht="30.95" customHeight="1">
      <c r="B14" s="499" t="s">
        <v>157</v>
      </c>
      <c r="C14" s="133" t="s">
        <v>21</v>
      </c>
      <c r="D14" s="237">
        <f>(販売実績表!L12)</f>
        <v>0</v>
      </c>
      <c r="E14" s="250"/>
      <c r="F14" s="284"/>
      <c r="G14" s="285"/>
      <c r="H14" s="285"/>
      <c r="I14" s="285"/>
      <c r="J14" s="285"/>
      <c r="K14" s="285"/>
      <c r="L14" s="285"/>
      <c r="M14" s="285"/>
      <c r="N14" s="285"/>
      <c r="O14" s="285"/>
      <c r="P14" s="286"/>
      <c r="Q14" s="284"/>
      <c r="R14" s="285"/>
      <c r="S14" s="285"/>
      <c r="T14" s="285"/>
      <c r="U14" s="285"/>
      <c r="V14" s="285"/>
      <c r="W14" s="285"/>
      <c r="X14" s="285"/>
      <c r="Y14" s="285"/>
      <c r="Z14" s="285"/>
      <c r="AA14" s="286"/>
      <c r="AB14" s="283" t="str">
        <f t="shared" si="0"/>
        <v/>
      </c>
      <c r="AC14" s="283" t="str">
        <f t="shared" si="1"/>
        <v/>
      </c>
    </row>
    <row r="15" spans="2:29" s="16" customFormat="1" ht="30.95" customHeight="1">
      <c r="B15" s="500"/>
      <c r="C15" s="134" t="s">
        <v>23</v>
      </c>
      <c r="D15" s="237">
        <f>(販売実績表!L13)</f>
        <v>0</v>
      </c>
      <c r="E15" s="250"/>
      <c r="F15" s="284"/>
      <c r="G15" s="285"/>
      <c r="H15" s="285"/>
      <c r="I15" s="285"/>
      <c r="J15" s="285"/>
      <c r="K15" s="285"/>
      <c r="L15" s="285"/>
      <c r="M15" s="285"/>
      <c r="N15" s="285"/>
      <c r="O15" s="285"/>
      <c r="P15" s="286"/>
      <c r="Q15" s="284"/>
      <c r="R15" s="285"/>
      <c r="S15" s="285"/>
      <c r="T15" s="285"/>
      <c r="U15" s="285"/>
      <c r="V15" s="285"/>
      <c r="W15" s="285"/>
      <c r="X15" s="285"/>
      <c r="Y15" s="285"/>
      <c r="Z15" s="285"/>
      <c r="AA15" s="286"/>
      <c r="AB15" s="283" t="str">
        <f t="shared" si="0"/>
        <v/>
      </c>
      <c r="AC15" s="283" t="str">
        <f t="shared" si="1"/>
        <v/>
      </c>
    </row>
    <row r="16" spans="2:29" s="16" customFormat="1" ht="30.95" customHeight="1">
      <c r="B16" s="501"/>
      <c r="C16" s="135" t="s">
        <v>147</v>
      </c>
      <c r="D16" s="237">
        <f>(販売実績表!L14)</f>
        <v>0</v>
      </c>
      <c r="E16" s="250"/>
      <c r="F16" s="284"/>
      <c r="G16" s="285"/>
      <c r="H16" s="285"/>
      <c r="I16" s="285"/>
      <c r="J16" s="285"/>
      <c r="K16" s="285"/>
      <c r="L16" s="285"/>
      <c r="M16" s="285"/>
      <c r="N16" s="285"/>
      <c r="O16" s="285"/>
      <c r="P16" s="286"/>
      <c r="Q16" s="284"/>
      <c r="R16" s="285"/>
      <c r="S16" s="285"/>
      <c r="T16" s="285"/>
      <c r="U16" s="285"/>
      <c r="V16" s="285"/>
      <c r="W16" s="285"/>
      <c r="X16" s="285"/>
      <c r="Y16" s="285"/>
      <c r="Z16" s="285"/>
      <c r="AA16" s="286"/>
      <c r="AB16" s="283" t="str">
        <f t="shared" si="0"/>
        <v/>
      </c>
      <c r="AC16" s="283" t="str">
        <f t="shared" si="1"/>
        <v/>
      </c>
    </row>
    <row r="17" spans="2:31" s="16" customFormat="1" ht="30.95" customHeight="1">
      <c r="B17" s="487" t="s">
        <v>25</v>
      </c>
      <c r="C17" s="136" t="s">
        <v>60</v>
      </c>
      <c r="D17" s="237">
        <f>(販売実績表!L15)</f>
        <v>0</v>
      </c>
      <c r="E17" s="250"/>
      <c r="F17" s="284"/>
      <c r="G17" s="285"/>
      <c r="H17" s="285"/>
      <c r="I17" s="285"/>
      <c r="J17" s="285"/>
      <c r="K17" s="285"/>
      <c r="L17" s="285"/>
      <c r="M17" s="285"/>
      <c r="N17" s="285"/>
      <c r="O17" s="285"/>
      <c r="P17" s="286"/>
      <c r="Q17" s="284"/>
      <c r="R17" s="285"/>
      <c r="S17" s="285"/>
      <c r="T17" s="285"/>
      <c r="U17" s="285"/>
      <c r="V17" s="285"/>
      <c r="W17" s="285"/>
      <c r="X17" s="285"/>
      <c r="Y17" s="285"/>
      <c r="Z17" s="285"/>
      <c r="AA17" s="286"/>
      <c r="AB17" s="283" t="str">
        <f t="shared" si="0"/>
        <v/>
      </c>
      <c r="AC17" s="283" t="str">
        <f t="shared" si="1"/>
        <v/>
      </c>
    </row>
    <row r="18" spans="2:31" s="16" customFormat="1" ht="30.95" customHeight="1">
      <c r="B18" s="521"/>
      <c r="C18" s="140" t="s">
        <v>149</v>
      </c>
      <c r="D18" s="237">
        <f>(販売実績表!L16)</f>
        <v>0</v>
      </c>
      <c r="E18" s="250"/>
      <c r="F18" s="284"/>
      <c r="G18" s="285"/>
      <c r="H18" s="285"/>
      <c r="I18" s="285"/>
      <c r="J18" s="285"/>
      <c r="K18" s="285"/>
      <c r="L18" s="285"/>
      <c r="M18" s="285"/>
      <c r="N18" s="285"/>
      <c r="O18" s="285"/>
      <c r="P18" s="286"/>
      <c r="Q18" s="284"/>
      <c r="R18" s="285"/>
      <c r="S18" s="285"/>
      <c r="T18" s="285"/>
      <c r="U18" s="285"/>
      <c r="V18" s="285"/>
      <c r="W18" s="285"/>
      <c r="X18" s="285"/>
      <c r="Y18" s="285"/>
      <c r="Z18" s="285"/>
      <c r="AA18" s="286"/>
      <c r="AB18" s="283" t="str">
        <f t="shared" si="0"/>
        <v/>
      </c>
      <c r="AC18" s="283" t="str">
        <f t="shared" si="1"/>
        <v/>
      </c>
    </row>
    <row r="19" spans="2:31" s="16" customFormat="1" ht="30.95" customHeight="1">
      <c r="B19" s="508" t="s">
        <v>26</v>
      </c>
      <c r="C19" s="509"/>
      <c r="D19" s="237">
        <f>(販売実績表!L17)</f>
        <v>0</v>
      </c>
      <c r="E19" s="250"/>
      <c r="F19" s="284"/>
      <c r="G19" s="285"/>
      <c r="H19" s="285"/>
      <c r="I19" s="285"/>
      <c r="J19" s="285"/>
      <c r="K19" s="285"/>
      <c r="L19" s="285"/>
      <c r="M19" s="285"/>
      <c r="N19" s="285"/>
      <c r="O19" s="285"/>
      <c r="P19" s="286"/>
      <c r="Q19" s="284"/>
      <c r="R19" s="285"/>
      <c r="S19" s="285"/>
      <c r="T19" s="285"/>
      <c r="U19" s="285"/>
      <c r="V19" s="285"/>
      <c r="W19" s="285"/>
      <c r="X19" s="285"/>
      <c r="Y19" s="285"/>
      <c r="Z19" s="285"/>
      <c r="AA19" s="286"/>
      <c r="AB19" s="283" t="str">
        <f t="shared" si="0"/>
        <v/>
      </c>
      <c r="AC19" s="283" t="str">
        <f t="shared" si="1"/>
        <v/>
      </c>
    </row>
    <row r="20" spans="2:31" s="16" customFormat="1" ht="33" customHeight="1">
      <c r="B20" s="494" t="s">
        <v>159</v>
      </c>
      <c r="C20" s="495"/>
      <c r="D20" s="237">
        <f>(販売実績表!L18)</f>
        <v>0</v>
      </c>
      <c r="E20" s="250"/>
      <c r="F20" s="284"/>
      <c r="G20" s="285"/>
      <c r="H20" s="285"/>
      <c r="I20" s="285"/>
      <c r="J20" s="285"/>
      <c r="K20" s="285"/>
      <c r="L20" s="285"/>
      <c r="M20" s="285"/>
      <c r="N20" s="285"/>
      <c r="O20" s="285"/>
      <c r="P20" s="286"/>
      <c r="Q20" s="284"/>
      <c r="R20" s="285"/>
      <c r="S20" s="285"/>
      <c r="T20" s="285"/>
      <c r="U20" s="285"/>
      <c r="V20" s="285"/>
      <c r="W20" s="285"/>
      <c r="X20" s="285"/>
      <c r="Y20" s="285"/>
      <c r="Z20" s="285"/>
      <c r="AA20" s="286"/>
      <c r="AB20" s="283" t="str">
        <f t="shared" si="0"/>
        <v/>
      </c>
      <c r="AC20" s="283" t="str">
        <f t="shared" si="1"/>
        <v/>
      </c>
    </row>
    <row r="21" spans="2:31" s="16" customFormat="1" ht="30.95" customHeight="1">
      <c r="B21" s="487" t="s">
        <v>29</v>
      </c>
      <c r="C21" s="128" t="s">
        <v>64</v>
      </c>
      <c r="D21" s="237">
        <f>(販売実績表!L19)</f>
        <v>0</v>
      </c>
      <c r="E21" s="250"/>
      <c r="F21" s="284"/>
      <c r="G21" s="285"/>
      <c r="H21" s="285"/>
      <c r="I21" s="285"/>
      <c r="J21" s="285"/>
      <c r="K21" s="285"/>
      <c r="L21" s="285"/>
      <c r="M21" s="285"/>
      <c r="N21" s="285"/>
      <c r="O21" s="285"/>
      <c r="P21" s="286"/>
      <c r="Q21" s="284"/>
      <c r="R21" s="285"/>
      <c r="S21" s="285"/>
      <c r="T21" s="285"/>
      <c r="U21" s="285"/>
      <c r="V21" s="285"/>
      <c r="W21" s="285"/>
      <c r="X21" s="285"/>
      <c r="Y21" s="285"/>
      <c r="Z21" s="285"/>
      <c r="AA21" s="286"/>
      <c r="AB21" s="283" t="str">
        <f>+IF(SUM(F21:P21)&gt;0,SUM(F21:P21),"")</f>
        <v/>
      </c>
      <c r="AC21" s="283" t="str">
        <f t="shared" si="1"/>
        <v/>
      </c>
    </row>
    <row r="22" spans="2:31" s="16" customFormat="1" ht="30.95" customHeight="1">
      <c r="B22" s="521"/>
      <c r="C22" s="47" t="s">
        <v>151</v>
      </c>
      <c r="D22" s="237">
        <f>(販売実績表!L20)</f>
        <v>0</v>
      </c>
      <c r="E22" s="250"/>
      <c r="F22" s="284"/>
      <c r="G22" s="285"/>
      <c r="H22" s="285"/>
      <c r="I22" s="285"/>
      <c r="J22" s="285"/>
      <c r="K22" s="285"/>
      <c r="L22" s="285"/>
      <c r="M22" s="285"/>
      <c r="N22" s="285"/>
      <c r="O22" s="285"/>
      <c r="P22" s="286"/>
      <c r="Q22" s="284"/>
      <c r="R22" s="285"/>
      <c r="S22" s="285"/>
      <c r="T22" s="285"/>
      <c r="U22" s="285"/>
      <c r="V22" s="285"/>
      <c r="W22" s="285"/>
      <c r="X22" s="285"/>
      <c r="Y22" s="285"/>
      <c r="Z22" s="285"/>
      <c r="AA22" s="286"/>
      <c r="AB22" s="283" t="str">
        <f t="shared" si="0"/>
        <v/>
      </c>
      <c r="AC22" s="283" t="str">
        <f>+IF(SUM(Q22:AA22)&gt;0,SUM(Q22:AA22),"")</f>
        <v/>
      </c>
    </row>
    <row r="23" spans="2:31" s="16" customFormat="1" ht="30.95" customHeight="1">
      <c r="B23" s="487" t="s">
        <v>56</v>
      </c>
      <c r="C23" s="134" t="s">
        <v>130</v>
      </c>
      <c r="D23" s="237">
        <f>(販売実績表!L21)</f>
        <v>0</v>
      </c>
      <c r="E23" s="250"/>
      <c r="F23" s="284"/>
      <c r="G23" s="285"/>
      <c r="H23" s="285"/>
      <c r="I23" s="285"/>
      <c r="J23" s="285"/>
      <c r="K23" s="285"/>
      <c r="L23" s="285"/>
      <c r="M23" s="285"/>
      <c r="N23" s="285"/>
      <c r="O23" s="285"/>
      <c r="P23" s="286"/>
      <c r="Q23" s="284"/>
      <c r="R23" s="285"/>
      <c r="S23" s="285"/>
      <c r="T23" s="285"/>
      <c r="U23" s="285"/>
      <c r="V23" s="285"/>
      <c r="W23" s="285"/>
      <c r="X23" s="285"/>
      <c r="Y23" s="285"/>
      <c r="Z23" s="285"/>
      <c r="AA23" s="286"/>
      <c r="AB23" s="283" t="str">
        <f t="shared" si="0"/>
        <v/>
      </c>
      <c r="AC23" s="283" t="str">
        <f t="shared" si="1"/>
        <v/>
      </c>
    </row>
    <row r="24" spans="2:31" s="16" customFormat="1" ht="30.95" customHeight="1">
      <c r="B24" s="520"/>
      <c r="C24" s="134" t="s">
        <v>31</v>
      </c>
      <c r="D24" s="237">
        <f>(販売実績表!L22)</f>
        <v>0</v>
      </c>
      <c r="E24" s="250"/>
      <c r="F24" s="284"/>
      <c r="G24" s="285"/>
      <c r="H24" s="285"/>
      <c r="I24" s="285"/>
      <c r="J24" s="285"/>
      <c r="K24" s="285"/>
      <c r="L24" s="285"/>
      <c r="M24" s="285"/>
      <c r="N24" s="285"/>
      <c r="O24" s="285"/>
      <c r="P24" s="286"/>
      <c r="Q24" s="284"/>
      <c r="R24" s="285"/>
      <c r="S24" s="285"/>
      <c r="T24" s="285"/>
      <c r="U24" s="285"/>
      <c r="V24" s="285"/>
      <c r="W24" s="285"/>
      <c r="X24" s="285"/>
      <c r="Y24" s="285"/>
      <c r="Z24" s="285"/>
      <c r="AA24" s="286"/>
      <c r="AB24" s="283" t="str">
        <f t="shared" si="0"/>
        <v/>
      </c>
      <c r="AC24" s="283" t="str">
        <f t="shared" si="1"/>
        <v/>
      </c>
    </row>
    <row r="25" spans="2:31" s="16" customFormat="1" ht="30.95" customHeight="1">
      <c r="B25" s="520"/>
      <c r="C25" s="145" t="s">
        <v>155</v>
      </c>
      <c r="D25" s="237">
        <f>(販売実績表!L23)</f>
        <v>0</v>
      </c>
      <c r="E25" s="250"/>
      <c r="F25" s="284"/>
      <c r="G25" s="285"/>
      <c r="H25" s="285"/>
      <c r="I25" s="285"/>
      <c r="J25" s="285"/>
      <c r="K25" s="285"/>
      <c r="L25" s="285"/>
      <c r="M25" s="285"/>
      <c r="N25" s="285"/>
      <c r="O25" s="285"/>
      <c r="P25" s="286"/>
      <c r="Q25" s="284"/>
      <c r="R25" s="285"/>
      <c r="S25" s="285"/>
      <c r="T25" s="285"/>
      <c r="U25" s="285"/>
      <c r="V25" s="285"/>
      <c r="W25" s="285"/>
      <c r="X25" s="285"/>
      <c r="Y25" s="285"/>
      <c r="Z25" s="285"/>
      <c r="AA25" s="286"/>
      <c r="AB25" s="283" t="str">
        <f t="shared" si="0"/>
        <v/>
      </c>
      <c r="AC25" s="283" t="str">
        <f t="shared" si="1"/>
        <v/>
      </c>
    </row>
    <row r="26" spans="2:31" s="16" customFormat="1" ht="30.95" customHeight="1">
      <c r="B26" s="521"/>
      <c r="C26" s="139" t="s">
        <v>12</v>
      </c>
      <c r="D26" s="237">
        <f>(販売実績表!L24)</f>
        <v>0</v>
      </c>
      <c r="E26" s="250"/>
      <c r="F26" s="284"/>
      <c r="G26" s="285"/>
      <c r="H26" s="285"/>
      <c r="I26" s="285"/>
      <c r="J26" s="285"/>
      <c r="K26" s="285"/>
      <c r="L26" s="285"/>
      <c r="M26" s="285"/>
      <c r="N26" s="285"/>
      <c r="O26" s="285"/>
      <c r="P26" s="286"/>
      <c r="Q26" s="284"/>
      <c r="R26" s="285"/>
      <c r="S26" s="285"/>
      <c r="T26" s="285"/>
      <c r="U26" s="285"/>
      <c r="V26" s="285"/>
      <c r="W26" s="285"/>
      <c r="X26" s="285"/>
      <c r="Y26" s="285"/>
      <c r="Z26" s="285"/>
      <c r="AA26" s="286"/>
      <c r="AB26" s="283" t="str">
        <f t="shared" si="0"/>
        <v/>
      </c>
      <c r="AC26" s="283" t="str">
        <f t="shared" si="1"/>
        <v/>
      </c>
      <c r="AD26" s="20"/>
      <c r="AE26" s="21"/>
    </row>
    <row r="27" spans="2:31" s="16" customFormat="1" ht="34.5" customHeight="1">
      <c r="B27" s="526" t="s">
        <v>152</v>
      </c>
      <c r="C27" s="527"/>
      <c r="D27" s="237">
        <f>(販売実績表!L27)</f>
        <v>0</v>
      </c>
      <c r="E27" s="250"/>
      <c r="F27" s="284"/>
      <c r="G27" s="285"/>
      <c r="H27" s="285"/>
      <c r="I27" s="285"/>
      <c r="J27" s="285"/>
      <c r="K27" s="285"/>
      <c r="L27" s="285"/>
      <c r="M27" s="285"/>
      <c r="N27" s="285"/>
      <c r="O27" s="285"/>
      <c r="P27" s="286"/>
      <c r="Q27" s="284"/>
      <c r="R27" s="285"/>
      <c r="S27" s="285"/>
      <c r="T27" s="285"/>
      <c r="U27" s="285"/>
      <c r="V27" s="285"/>
      <c r="W27" s="285"/>
      <c r="X27" s="285"/>
      <c r="Y27" s="285"/>
      <c r="Z27" s="285"/>
      <c r="AA27" s="286"/>
      <c r="AB27" s="283" t="str">
        <f t="shared" si="0"/>
        <v/>
      </c>
      <c r="AC27" s="283" t="str">
        <f t="shared" si="1"/>
        <v/>
      </c>
    </row>
    <row r="28" spans="2:31" s="16" customFormat="1" ht="30.95" customHeight="1">
      <c r="B28" s="524" t="s">
        <v>50</v>
      </c>
      <c r="C28" s="525"/>
      <c r="D28" s="237">
        <f>(販売実績表!L28)</f>
        <v>0</v>
      </c>
      <c r="E28" s="250"/>
      <c r="F28" s="284"/>
      <c r="G28" s="285"/>
      <c r="H28" s="285"/>
      <c r="I28" s="285"/>
      <c r="J28" s="285"/>
      <c r="K28" s="285"/>
      <c r="L28" s="285"/>
      <c r="M28" s="285"/>
      <c r="N28" s="285"/>
      <c r="O28" s="285"/>
      <c r="P28" s="286"/>
      <c r="Q28" s="284"/>
      <c r="R28" s="285"/>
      <c r="S28" s="285"/>
      <c r="T28" s="285"/>
      <c r="U28" s="285"/>
      <c r="V28" s="285"/>
      <c r="W28" s="285"/>
      <c r="X28" s="285"/>
      <c r="Y28" s="285"/>
      <c r="Z28" s="285"/>
      <c r="AA28" s="286"/>
      <c r="AB28" s="283" t="str">
        <f t="shared" si="0"/>
        <v/>
      </c>
      <c r="AC28" s="283" t="str">
        <f t="shared" si="1"/>
        <v/>
      </c>
      <c r="AD28" s="20"/>
      <c r="AE28" s="21"/>
    </row>
    <row r="29" spans="2:31" s="16" customFormat="1" ht="30.95" customHeight="1">
      <c r="B29" s="528" t="s">
        <v>36</v>
      </c>
      <c r="C29" s="529"/>
      <c r="D29" s="237">
        <f>(販売実績表!L29)</f>
        <v>0</v>
      </c>
      <c r="E29" s="250"/>
      <c r="F29" s="284"/>
      <c r="G29" s="285"/>
      <c r="H29" s="285"/>
      <c r="I29" s="285"/>
      <c r="J29" s="285"/>
      <c r="K29" s="285"/>
      <c r="L29" s="285"/>
      <c r="M29" s="285"/>
      <c r="N29" s="285"/>
      <c r="O29" s="285"/>
      <c r="P29" s="286"/>
      <c r="Q29" s="284"/>
      <c r="R29" s="285"/>
      <c r="S29" s="285"/>
      <c r="T29" s="285"/>
      <c r="U29" s="285"/>
      <c r="V29" s="285"/>
      <c r="W29" s="285"/>
      <c r="X29" s="285"/>
      <c r="Y29" s="285"/>
      <c r="Z29" s="285"/>
      <c r="AA29" s="286"/>
      <c r="AB29" s="283" t="str">
        <f t="shared" si="0"/>
        <v/>
      </c>
      <c r="AC29" s="283" t="str">
        <f t="shared" si="1"/>
        <v/>
      </c>
    </row>
    <row r="30" spans="2:31" s="16" customFormat="1" ht="30.95" customHeight="1">
      <c r="B30" s="487" t="s">
        <v>38</v>
      </c>
      <c r="C30" s="134" t="s">
        <v>39</v>
      </c>
      <c r="D30" s="237">
        <f>(販売実績表!L31)</f>
        <v>0</v>
      </c>
      <c r="E30" s="250"/>
      <c r="F30" s="284"/>
      <c r="G30" s="285"/>
      <c r="H30" s="285"/>
      <c r="I30" s="285"/>
      <c r="J30" s="285"/>
      <c r="K30" s="285"/>
      <c r="L30" s="285"/>
      <c r="M30" s="285"/>
      <c r="N30" s="285"/>
      <c r="O30" s="285"/>
      <c r="P30" s="286"/>
      <c r="Q30" s="284"/>
      <c r="R30" s="285"/>
      <c r="S30" s="285"/>
      <c r="T30" s="285"/>
      <c r="U30" s="285"/>
      <c r="V30" s="285"/>
      <c r="W30" s="285"/>
      <c r="X30" s="285"/>
      <c r="Y30" s="285"/>
      <c r="Z30" s="285"/>
      <c r="AA30" s="286"/>
      <c r="AB30" s="283" t="str">
        <f t="shared" si="0"/>
        <v/>
      </c>
      <c r="AC30" s="283" t="str">
        <f t="shared" si="1"/>
        <v/>
      </c>
    </row>
    <row r="31" spans="2:31" s="16" customFormat="1" ht="30.95" customHeight="1">
      <c r="B31" s="488"/>
      <c r="C31" s="143" t="s">
        <v>156</v>
      </c>
      <c r="D31" s="237">
        <f>(販売実績表!L32)</f>
        <v>0</v>
      </c>
      <c r="E31" s="250"/>
      <c r="F31" s="284"/>
      <c r="G31" s="285"/>
      <c r="H31" s="285"/>
      <c r="I31" s="285"/>
      <c r="J31" s="285"/>
      <c r="K31" s="285"/>
      <c r="L31" s="285"/>
      <c r="M31" s="285"/>
      <c r="N31" s="285"/>
      <c r="O31" s="285"/>
      <c r="P31" s="286"/>
      <c r="Q31" s="284"/>
      <c r="R31" s="285"/>
      <c r="S31" s="285"/>
      <c r="T31" s="285"/>
      <c r="U31" s="285"/>
      <c r="V31" s="285"/>
      <c r="W31" s="285"/>
      <c r="X31" s="285"/>
      <c r="Y31" s="285"/>
      <c r="Z31" s="285"/>
      <c r="AA31" s="286"/>
      <c r="AB31" s="283" t="str">
        <f>+IF(SUM(F31:P31)&gt;0,SUM(F31:P31),"")</f>
        <v/>
      </c>
      <c r="AC31" s="283" t="str">
        <f t="shared" si="1"/>
        <v/>
      </c>
    </row>
    <row r="32" spans="2:31" s="16" customFormat="1" ht="30.95" customHeight="1">
      <c r="B32" s="488"/>
      <c r="C32" s="48" t="s">
        <v>67</v>
      </c>
      <c r="D32" s="237">
        <f>(販売実績表!L33)</f>
        <v>0</v>
      </c>
      <c r="E32" s="250"/>
      <c r="F32" s="284"/>
      <c r="G32" s="285"/>
      <c r="H32" s="285"/>
      <c r="I32" s="285"/>
      <c r="J32" s="285"/>
      <c r="K32" s="285"/>
      <c r="L32" s="285"/>
      <c r="M32" s="285"/>
      <c r="N32" s="285"/>
      <c r="O32" s="285"/>
      <c r="P32" s="286"/>
      <c r="Q32" s="284"/>
      <c r="R32" s="285"/>
      <c r="S32" s="285"/>
      <c r="T32" s="285"/>
      <c r="U32" s="285"/>
      <c r="V32" s="285"/>
      <c r="W32" s="285"/>
      <c r="X32" s="285"/>
      <c r="Y32" s="285"/>
      <c r="Z32" s="285"/>
      <c r="AA32" s="286"/>
      <c r="AB32" s="283" t="str">
        <f t="shared" si="0"/>
        <v/>
      </c>
      <c r="AC32" s="283" t="str">
        <f t="shared" si="1"/>
        <v/>
      </c>
    </row>
    <row r="33" spans="2:31" s="16" customFormat="1" ht="30.95" customHeight="1">
      <c r="B33" s="521"/>
      <c r="C33" s="48" t="s">
        <v>68</v>
      </c>
      <c r="D33" s="237">
        <f>(販売実績表!L34)</f>
        <v>0</v>
      </c>
      <c r="E33" s="250"/>
      <c r="F33" s="284"/>
      <c r="G33" s="285"/>
      <c r="H33" s="285"/>
      <c r="I33" s="285"/>
      <c r="J33" s="285"/>
      <c r="K33" s="285"/>
      <c r="L33" s="285"/>
      <c r="M33" s="285"/>
      <c r="N33" s="285"/>
      <c r="O33" s="285"/>
      <c r="P33" s="286"/>
      <c r="Q33" s="284"/>
      <c r="R33" s="285"/>
      <c r="S33" s="285"/>
      <c r="T33" s="285"/>
      <c r="U33" s="285"/>
      <c r="V33" s="285"/>
      <c r="W33" s="285"/>
      <c r="X33" s="285"/>
      <c r="Y33" s="285"/>
      <c r="Z33" s="285"/>
      <c r="AA33" s="286"/>
      <c r="AB33" s="283" t="str">
        <f t="shared" si="0"/>
        <v/>
      </c>
      <c r="AC33" s="283" t="str">
        <f t="shared" si="1"/>
        <v/>
      </c>
      <c r="AD33" s="20"/>
      <c r="AE33" s="21"/>
    </row>
    <row r="34" spans="2:31" ht="30.95" customHeight="1" thickBot="1">
      <c r="B34" s="530" t="s">
        <v>48</v>
      </c>
      <c r="C34" s="531"/>
      <c r="D34" s="238">
        <f>(販売実績表!L36)</f>
        <v>0</v>
      </c>
      <c r="E34" s="251"/>
      <c r="F34" s="287"/>
      <c r="G34" s="288"/>
      <c r="H34" s="288"/>
      <c r="I34" s="288"/>
      <c r="J34" s="288"/>
      <c r="K34" s="288"/>
      <c r="L34" s="288"/>
      <c r="M34" s="288"/>
      <c r="N34" s="288"/>
      <c r="O34" s="288"/>
      <c r="P34" s="289"/>
      <c r="Q34" s="287"/>
      <c r="R34" s="288"/>
      <c r="S34" s="288"/>
      <c r="T34" s="288"/>
      <c r="U34" s="288"/>
      <c r="V34" s="288"/>
      <c r="W34" s="288"/>
      <c r="X34" s="288"/>
      <c r="Y34" s="288"/>
      <c r="Z34" s="288"/>
      <c r="AA34" s="289"/>
      <c r="AB34" s="283" t="str">
        <f t="shared" si="0"/>
        <v/>
      </c>
      <c r="AC34" s="283" t="str">
        <f>+IF(SUM(Q34:AA34)&gt;0,SUM(Q34:AA34),"")</f>
        <v/>
      </c>
    </row>
    <row r="35" spans="2:31" ht="19.5" customHeight="1" thickBot="1">
      <c r="B35" s="515" t="s">
        <v>161</v>
      </c>
      <c r="C35" s="516"/>
      <c r="D35" s="239">
        <f>SUM(D7:D34)</f>
        <v>0</v>
      </c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18" t="s">
        <v>57</v>
      </c>
      <c r="AB35" s="50"/>
    </row>
    <row r="36" spans="2:31" ht="19.5" customHeight="1" thickBot="1">
      <c r="B36" s="517" t="s">
        <v>168</v>
      </c>
      <c r="C36" s="518"/>
      <c r="D36" s="240">
        <f>SUM(F36:P36)</f>
        <v>0</v>
      </c>
      <c r="E36" s="106"/>
      <c r="F36" s="243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44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44">
        <f t="shared" si="2"/>
        <v>0</v>
      </c>
      <c r="I36" s="244">
        <f t="shared" si="2"/>
        <v>0</v>
      </c>
      <c r="J36" s="244">
        <f t="shared" si="2"/>
        <v>0</v>
      </c>
      <c r="K36" s="244">
        <f t="shared" si="2"/>
        <v>0</v>
      </c>
      <c r="L36" s="244">
        <f t="shared" si="2"/>
        <v>0</v>
      </c>
      <c r="M36" s="244">
        <f t="shared" si="2"/>
        <v>0</v>
      </c>
      <c r="N36" s="244">
        <f t="shared" si="2"/>
        <v>0</v>
      </c>
      <c r="O36" s="244">
        <f t="shared" si="2"/>
        <v>0</v>
      </c>
      <c r="P36" s="245">
        <f t="shared" si="2"/>
        <v>0</v>
      </c>
      <c r="Q36" s="243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44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44">
        <f t="shared" si="3"/>
        <v>0</v>
      </c>
      <c r="T36" s="244">
        <f t="shared" si="3"/>
        <v>0</v>
      </c>
      <c r="U36" s="244">
        <f t="shared" si="3"/>
        <v>0</v>
      </c>
      <c r="V36" s="244">
        <f t="shared" si="3"/>
        <v>0</v>
      </c>
      <c r="W36" s="244">
        <f t="shared" si="3"/>
        <v>0</v>
      </c>
      <c r="X36" s="244">
        <f t="shared" si="3"/>
        <v>0</v>
      </c>
      <c r="Y36" s="244">
        <f t="shared" si="3"/>
        <v>0</v>
      </c>
      <c r="Z36" s="244">
        <f t="shared" si="3"/>
        <v>0</v>
      </c>
      <c r="AA36" s="245">
        <f t="shared" si="3"/>
        <v>0</v>
      </c>
    </row>
    <row r="37" spans="2:31" ht="19.5" customHeight="1">
      <c r="B37" s="519" t="s">
        <v>162</v>
      </c>
      <c r="C37" s="480"/>
      <c r="D37" s="240">
        <f>SUM(Q36:AA36)</f>
        <v>0</v>
      </c>
    </row>
    <row r="38" spans="2:31" ht="19.5" customHeight="1">
      <c r="B38" s="510" t="s">
        <v>163</v>
      </c>
      <c r="C38" s="497"/>
      <c r="D38" s="240">
        <f>D36+D37</f>
        <v>0</v>
      </c>
    </row>
    <row r="39" spans="2:31" ht="19.5" customHeight="1">
      <c r="B39" s="510" t="s">
        <v>164</v>
      </c>
      <c r="C39" s="497"/>
      <c r="D39" s="241" t="e">
        <f>(D38/D35)*100</f>
        <v>#DIV/0!</v>
      </c>
    </row>
    <row r="40" spans="2:31" ht="19.5" customHeight="1" thickBot="1">
      <c r="B40" s="511" t="s">
        <v>165</v>
      </c>
      <c r="C40" s="512"/>
      <c r="D40" s="249" t="e">
        <f>(D37/D35)*100</f>
        <v>#DIV/0!</v>
      </c>
    </row>
    <row r="42" spans="2:31">
      <c r="O42" s="76"/>
    </row>
    <row r="43" spans="2:31">
      <c r="D43" s="6"/>
      <c r="E43" s="6"/>
      <c r="F43" s="6"/>
    </row>
    <row r="44" spans="2:31">
      <c r="C44" s="22"/>
      <c r="D44" s="24"/>
      <c r="E44" s="6"/>
      <c r="F44" s="23"/>
    </row>
    <row r="45" spans="2:31">
      <c r="C45" s="25"/>
      <c r="D45" s="26"/>
      <c r="E45" s="6"/>
      <c r="F45" s="23"/>
    </row>
    <row r="46" spans="2:31">
      <c r="C46" s="22"/>
      <c r="D46" s="24"/>
      <c r="E46" s="6"/>
      <c r="F46" s="23"/>
    </row>
    <row r="47" spans="2:31">
      <c r="C47" s="22"/>
      <c r="D47" s="24"/>
      <c r="E47" s="6"/>
      <c r="F47" s="23"/>
    </row>
    <row r="48" spans="2:31">
      <c r="C48" s="22"/>
      <c r="D48" s="24"/>
      <c r="E48" s="6"/>
      <c r="F48" s="23"/>
    </row>
    <row r="49" spans="3:6">
      <c r="C49" s="22"/>
      <c r="D49" s="26"/>
      <c r="E49" s="6"/>
      <c r="F49" s="23"/>
    </row>
    <row r="50" spans="3:6">
      <c r="C50" s="22"/>
      <c r="D50" s="24"/>
      <c r="E50" s="6"/>
      <c r="F50" s="23"/>
    </row>
    <row r="51" spans="3:6">
      <c r="C51" s="22"/>
      <c r="D51" s="26"/>
      <c r="E51" s="6"/>
      <c r="F51" s="23"/>
    </row>
    <row r="52" spans="3:6">
      <c r="C52" s="22"/>
      <c r="D52" s="24"/>
      <c r="E52" s="6"/>
      <c r="F52" s="23"/>
    </row>
    <row r="53" spans="3:6">
      <c r="C53" s="22"/>
      <c r="D53" s="24"/>
      <c r="E53" s="6"/>
      <c r="F53" s="23"/>
    </row>
    <row r="54" spans="3:6">
      <c r="C54" s="22"/>
      <c r="D54" s="26"/>
      <c r="E54" s="6"/>
      <c r="F54" s="23"/>
    </row>
    <row r="55" spans="3:6">
      <c r="C55" s="22"/>
      <c r="D55" s="26"/>
      <c r="E55" s="6"/>
      <c r="F55" s="23"/>
    </row>
    <row r="56" spans="3:6">
      <c r="C56" s="22"/>
      <c r="D56" s="24"/>
      <c r="E56" s="6"/>
      <c r="F56" s="23"/>
    </row>
    <row r="57" spans="3:6">
      <c r="C57" s="22"/>
      <c r="D57" s="24"/>
      <c r="E57" s="6"/>
      <c r="F57" s="23"/>
    </row>
    <row r="58" spans="3:6">
      <c r="C58" s="22"/>
      <c r="D58" s="24"/>
      <c r="E58" s="6"/>
      <c r="F58" s="23"/>
    </row>
    <row r="59" spans="3:6">
      <c r="C59" s="22"/>
      <c r="D59" s="26"/>
      <c r="E59" s="6"/>
      <c r="F59" s="23"/>
    </row>
    <row r="60" spans="3:6">
      <c r="C60" s="22"/>
      <c r="D60" s="24"/>
      <c r="E60" s="6"/>
      <c r="F60" s="23"/>
    </row>
    <row r="61" spans="3:6">
      <c r="C61" s="22"/>
      <c r="D61" s="24"/>
      <c r="E61" s="6"/>
      <c r="F61" s="23"/>
    </row>
    <row r="62" spans="3:6">
      <c r="C62" s="22"/>
      <c r="D62" s="26"/>
      <c r="E62" s="6"/>
      <c r="F62" s="23"/>
    </row>
    <row r="63" spans="3:6">
      <c r="C63" s="22"/>
      <c r="D63" s="26"/>
      <c r="E63" s="6"/>
      <c r="F63" s="23"/>
    </row>
    <row r="64" spans="3:6">
      <c r="C64" s="22"/>
      <c r="D64" s="26"/>
      <c r="E64" s="6"/>
      <c r="F64" s="23"/>
    </row>
    <row r="65" spans="3:6">
      <c r="C65" s="22"/>
      <c r="D65" s="27"/>
      <c r="E65" s="6"/>
      <c r="F65" s="23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B9:B12"/>
    <mergeCell ref="B14:B16"/>
    <mergeCell ref="B23:B26"/>
    <mergeCell ref="D3:E3"/>
    <mergeCell ref="B7:C7"/>
    <mergeCell ref="B8:C8"/>
    <mergeCell ref="B13:C13"/>
    <mergeCell ref="B19:C19"/>
    <mergeCell ref="B30:B33"/>
    <mergeCell ref="B17:B18"/>
    <mergeCell ref="B21:B22"/>
    <mergeCell ref="B28:C28"/>
    <mergeCell ref="B27:C27"/>
    <mergeCell ref="B20:C20"/>
    <mergeCell ref="B29:C29"/>
    <mergeCell ref="W2:AA2"/>
    <mergeCell ref="Q4:AA4"/>
    <mergeCell ref="F5:H5"/>
    <mergeCell ref="I5:J5"/>
    <mergeCell ref="N5:O5"/>
    <mergeCell ref="Q5:S5"/>
    <mergeCell ref="T5:U5"/>
    <mergeCell ref="Y5:Z5"/>
    <mergeCell ref="K5:L5"/>
    <mergeCell ref="V5:W5"/>
    <mergeCell ref="F4:P4"/>
  </mergeCells>
  <phoneticPr fontId="4"/>
  <dataValidations count="1">
    <dataValidation allowBlank="1" showInputMessage="1" showErrorMessage="1" promptTitle="禁止" prompt="入力できません" sqref="D4 D7:D40 AB7:AC34 F36:AA36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3</vt:i4>
      </vt:variant>
    </vt:vector>
  </HeadingPairs>
  <TitlesOfParts>
    <vt:vector size="20" baseType="lpstr">
      <vt:lpstr>表紙</vt:lpstr>
      <vt:lpstr>販売実績表</vt:lpstr>
      <vt:lpstr>需要分野・建物</vt:lpstr>
      <vt:lpstr>需要分野・建築資材</vt:lpstr>
      <vt:lpstr>需要分野・構造物</vt:lpstr>
      <vt:lpstr>需要分野・船舶</vt:lpstr>
      <vt:lpstr>需要分野・自動車・新</vt:lpstr>
      <vt:lpstr>需要分野・自補修</vt:lpstr>
      <vt:lpstr>需要分野・電気機械</vt:lpstr>
      <vt:lpstr>需要分野・機械</vt:lpstr>
      <vt:lpstr>需要分野・金属製品</vt:lpstr>
      <vt:lpstr>需要分野・木工製品</vt:lpstr>
      <vt:lpstr>需要分野・家庭用</vt:lpstr>
      <vt:lpstr>需要分野・路面標示</vt:lpstr>
      <vt:lpstr>需要分野・その他</vt:lpstr>
      <vt:lpstr>大気放出分</vt:lpstr>
      <vt:lpstr>品目別計</vt:lpstr>
      <vt:lpstr>大気放出分!Print_Area</vt:lpstr>
      <vt:lpstr>販売実績表!Print_Area</vt:lpstr>
      <vt:lpstr>表紙!Print_Area</vt:lpstr>
    </vt:vector>
  </TitlesOfParts>
  <Company>日本塗料工業会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荒川いずみ</dc:creator>
  <cp:lastModifiedBy>M.Tsumura</cp:lastModifiedBy>
  <cp:lastPrinted>2020-04-03T07:03:17Z</cp:lastPrinted>
  <dcterms:created xsi:type="dcterms:W3CDTF">2002-12-18T02:41:58Z</dcterms:created>
  <dcterms:modified xsi:type="dcterms:W3CDTF">2024-05-23T02:46:51Z</dcterms:modified>
</cp:coreProperties>
</file>